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firstSheet="2" activeTab="2"/>
  </bookViews>
  <sheets>
    <sheet name="Income Statement" sheetId="1" r:id="rId1"/>
    <sheet name="Balance Sheet" sheetId="2" r:id="rId2"/>
    <sheet name="Statement of changes in equity" sheetId="3" r:id="rId3"/>
    <sheet name="Cash Flow Statement" sheetId="4" r:id="rId4"/>
    <sheet name="Notes" sheetId="5" r:id="rId5"/>
  </sheets>
  <definedNames>
    <definedName name="_xlnm.Print_Area" localSheetId="1">'Balance Sheet'!$A$1:$G$52</definedName>
    <definedName name="_xlnm.Print_Area" localSheetId="4">'Notes'!$A$6:$I$310</definedName>
    <definedName name="_xlnm.Print_Area" localSheetId="2">'Statement of changes in equity'!$A$1:$L$44</definedName>
    <definedName name="_xlnm.Print_Titles" localSheetId="4">'Notes'!$1:$5</definedName>
  </definedNames>
  <calcPr fullCalcOnLoad="1"/>
</workbook>
</file>

<file path=xl/sharedStrings.xml><?xml version="1.0" encoding="utf-8"?>
<sst xmlns="http://schemas.openxmlformats.org/spreadsheetml/2006/main" count="419" uniqueCount="323">
  <si>
    <t>(Incorporated in Malaysia)</t>
  </si>
  <si>
    <t>Other investments</t>
  </si>
  <si>
    <t>Inventories</t>
  </si>
  <si>
    <t>Cash and bank balances</t>
  </si>
  <si>
    <t>Share capital</t>
  </si>
  <si>
    <t>Deferred taxation</t>
  </si>
  <si>
    <t>Share</t>
  </si>
  <si>
    <t>capital</t>
  </si>
  <si>
    <t>Distributable</t>
  </si>
  <si>
    <t>RM'000</t>
  </si>
  <si>
    <t>Revenue</t>
  </si>
  <si>
    <t>Profit before taxation</t>
  </si>
  <si>
    <t>Taxation</t>
  </si>
  <si>
    <t>Basic</t>
  </si>
  <si>
    <t>Adjustment for:</t>
  </si>
  <si>
    <t>Non-cash items</t>
  </si>
  <si>
    <t>Non-operating items</t>
  </si>
  <si>
    <t>Operating profit before working capital changes</t>
  </si>
  <si>
    <t>Changes in working capital</t>
  </si>
  <si>
    <t>Net changes in current assets</t>
  </si>
  <si>
    <t>Net changes in current liabilities</t>
  </si>
  <si>
    <t>Cash generated from operations</t>
  </si>
  <si>
    <t>Property, plant and equipment</t>
  </si>
  <si>
    <t>A 1</t>
  </si>
  <si>
    <t>A 2</t>
  </si>
  <si>
    <t>A 4</t>
  </si>
  <si>
    <t>A 5</t>
  </si>
  <si>
    <t>A 6</t>
  </si>
  <si>
    <t>(i)</t>
  </si>
  <si>
    <t>(ii)</t>
  </si>
  <si>
    <t>A 7</t>
  </si>
  <si>
    <t>A 8</t>
  </si>
  <si>
    <t>A 9</t>
  </si>
  <si>
    <t>A 10</t>
  </si>
  <si>
    <t>A 11</t>
  </si>
  <si>
    <t>A 12</t>
  </si>
  <si>
    <t>A</t>
  </si>
  <si>
    <t>B</t>
  </si>
  <si>
    <t>B 1</t>
  </si>
  <si>
    <t>B 2</t>
  </si>
  <si>
    <t>B 3</t>
  </si>
  <si>
    <t>B 4</t>
  </si>
  <si>
    <t>B 5</t>
  </si>
  <si>
    <t>Current provision</t>
  </si>
  <si>
    <t>B 6</t>
  </si>
  <si>
    <t>B 7</t>
  </si>
  <si>
    <t>Purchases and sale of quoted securities</t>
  </si>
  <si>
    <t>Purchase consideration</t>
  </si>
  <si>
    <t>Sale proceeds</t>
  </si>
  <si>
    <t>At cost</t>
  </si>
  <si>
    <t>At carrying value/book value</t>
  </si>
  <si>
    <t>At market value</t>
  </si>
  <si>
    <t>B 8</t>
  </si>
  <si>
    <t>B 9</t>
  </si>
  <si>
    <t>B 10</t>
  </si>
  <si>
    <t>B 11</t>
  </si>
  <si>
    <t>B 12</t>
  </si>
  <si>
    <t>(a)</t>
  </si>
  <si>
    <t>(b)</t>
  </si>
  <si>
    <t>B 13</t>
  </si>
  <si>
    <t>(c)</t>
  </si>
  <si>
    <t>By Order of the Board</t>
  </si>
  <si>
    <t>Gan Kok Tiong</t>
  </si>
  <si>
    <t>Company Secretary</t>
  </si>
  <si>
    <t>Tax recoverable</t>
  </si>
  <si>
    <t>(d)</t>
  </si>
  <si>
    <t>Interest received</t>
  </si>
  <si>
    <t>Net cash generated from operating activities</t>
  </si>
  <si>
    <t>Profit on sale</t>
  </si>
  <si>
    <t>There were no profit forecasts prepared for public release and profit guarantees provided by the Group.</t>
  </si>
  <si>
    <t>Condensed Consolidated Income Statement</t>
  </si>
  <si>
    <t>Financial Quarter</t>
  </si>
  <si>
    <t xml:space="preserve">Condensed Consolidated Balance Sheet </t>
  </si>
  <si>
    <t>Non-Current Assets</t>
  </si>
  <si>
    <t>Current Assets</t>
  </si>
  <si>
    <t>Current Liabilities</t>
  </si>
  <si>
    <t>Condensed Consolidated Statement Of Changes In Equity</t>
  </si>
  <si>
    <t>Condensed Consolidated Cash Flow Statement</t>
  </si>
  <si>
    <t>Cash Flows From Operating Activities</t>
  </si>
  <si>
    <t>Cash Flows From Investing Activities</t>
  </si>
  <si>
    <t>Effects Of Exchange Rate Changes</t>
  </si>
  <si>
    <t>Basis Of Preparation</t>
  </si>
  <si>
    <t xml:space="preserve">Auditors' Report On Preceding Annual Financial Statements </t>
  </si>
  <si>
    <t>Seasonal Or Cyclical Nature Of Operations</t>
  </si>
  <si>
    <t>Planted area (hectares)</t>
  </si>
  <si>
    <t>Mature</t>
  </si>
  <si>
    <t>Replanting and immature</t>
  </si>
  <si>
    <t>Production (m/t)</t>
  </si>
  <si>
    <t>Own estates</t>
  </si>
  <si>
    <t>Purchase</t>
  </si>
  <si>
    <t>Crude palm oil</t>
  </si>
  <si>
    <t>Palm kernel</t>
  </si>
  <si>
    <t>The plantation statistics are as follows:</t>
  </si>
  <si>
    <t>Changes In Estimates Of Amounts Reported</t>
  </si>
  <si>
    <t>Changes In Debt And Equity Securities</t>
  </si>
  <si>
    <t>Dividends Paid</t>
  </si>
  <si>
    <t>Segment Information</t>
  </si>
  <si>
    <t>Property, Plant And Equipment</t>
  </si>
  <si>
    <t>Changes In Composition Of The Group</t>
  </si>
  <si>
    <t>Contingent Liabilities And Contingent Assets</t>
  </si>
  <si>
    <t>Related Party Transactions And Balances</t>
  </si>
  <si>
    <t>Information As Required By The Listing Requirements (Part A Of Appendix 9B) Of Bursa Malaysia Securities Berhad</t>
  </si>
  <si>
    <t>Review Of Performance</t>
  </si>
  <si>
    <t>Profits/(Losses) On Sale Of Unquoted Investments And/Or Properties</t>
  </si>
  <si>
    <t>Quoted Securities</t>
  </si>
  <si>
    <t>Status Of Corporate Proposals</t>
  </si>
  <si>
    <t>Borrowings And Debt Securities</t>
  </si>
  <si>
    <t>Off Balance Sheet Financial Instruments</t>
  </si>
  <si>
    <t>Material Litigation</t>
  </si>
  <si>
    <t>Dividends</t>
  </si>
  <si>
    <t>Type of dividend</t>
  </si>
  <si>
    <t xml:space="preserve"> Gross </t>
  </si>
  <si>
    <t xml:space="preserve"> Tax </t>
  </si>
  <si>
    <t>%</t>
  </si>
  <si>
    <t>First interim</t>
  </si>
  <si>
    <t>Second interim</t>
  </si>
  <si>
    <t>Earnings Per Stock Unit</t>
  </si>
  <si>
    <t>Items Of Unusual Nature</t>
  </si>
  <si>
    <t>Variance Of Actual Profit From Forecast Profit And Shortfall In Profit Guarantee</t>
  </si>
  <si>
    <t>Net</t>
  </si>
  <si>
    <t>fresh fruit bunches</t>
  </si>
  <si>
    <t>Net dividends received</t>
  </si>
  <si>
    <t>Cash And Cash Equivalents At Beginning Of Period</t>
  </si>
  <si>
    <t>Explanatory Notes - FRS 134 : Interim Financial Reporting</t>
  </si>
  <si>
    <t>The interim financial report has been prepared in accordance with FRS 134 : Interim Financial Reporting and Chapter 9 Part K of the Listing Requirements of Bursa Malaysia Securities Berhad.</t>
  </si>
  <si>
    <t>Cash And Cash Equivalents At End Of Period</t>
  </si>
  <si>
    <t>Investment in associates</t>
  </si>
  <si>
    <t xml:space="preserve">The production of fresh fruit bunches depends on weather conditions, production cycle of the palms and the age of the palms. </t>
  </si>
  <si>
    <t>Taxes paid</t>
  </si>
  <si>
    <t>Cost of sales</t>
  </si>
  <si>
    <t>Gross profit</t>
  </si>
  <si>
    <t>Other income</t>
  </si>
  <si>
    <t>Administrative expenses</t>
  </si>
  <si>
    <t>Selling expenses</t>
  </si>
  <si>
    <t>Profit for the period</t>
  </si>
  <si>
    <t>Earnings per stock unit attributable to</t>
  </si>
  <si>
    <t>ASSETS</t>
  </si>
  <si>
    <t>EQUITY AND LIABILITIES</t>
  </si>
  <si>
    <t>Total Liabilities</t>
  </si>
  <si>
    <t>TOTAL EQUITY AND LIABILITIES</t>
  </si>
  <si>
    <t>Total Equity</t>
  </si>
  <si>
    <t>Net assets per stock unit attributable to</t>
  </si>
  <si>
    <t>Total</t>
  </si>
  <si>
    <t>Other than those disclosed in Note A1, there were no changes in estimates of amounts reported in prior financial years and prior interim periods that have a material effect in the current interim period.</t>
  </si>
  <si>
    <t>Profit attributable to equity holders</t>
  </si>
  <si>
    <t xml:space="preserve">Extraction Rate </t>
  </si>
  <si>
    <t>Income tax:</t>
  </si>
  <si>
    <t xml:space="preserve">The approval of the Shareholders of the Company was obtained at the Extraordinary General Meeting of the  Company held on 26 May 2006. </t>
  </si>
  <si>
    <t>TOTAL ASSETS</t>
  </si>
  <si>
    <t>Non-Current Liability</t>
  </si>
  <si>
    <t xml:space="preserve">The revenue and earnings are impacted by the production of fresh fruit bunches and volatility of the selling prices of crude palm oil and palm kernel. </t>
  </si>
  <si>
    <t>Deferred tax liability</t>
  </si>
  <si>
    <t>At 1 September 2006</t>
  </si>
  <si>
    <t>No segment information  has been prepared as the Group's principal activities involve predominantly the cultivation, processing and sale of crude palm oil and palm kernel and is wholly carried out in Malaysia.</t>
  </si>
  <si>
    <t xml:space="preserve">During the financial year ended 31 August 2006, the Company subscribed for 7,200,000 shares in Chin Thye Investment Pte Ltd for a total cash subscription sum of RM16,898,410 on a pro-rata basis. </t>
  </si>
  <si>
    <t>(iii)</t>
  </si>
  <si>
    <t>equity holders of the Company</t>
  </si>
  <si>
    <t>Equity attributable to equity holders of the Company</t>
  </si>
  <si>
    <t>ordinary equity holders of the Company</t>
  </si>
  <si>
    <t>of the Company (RM'000)</t>
  </si>
  <si>
    <t>Investment in a jointly controlled entity</t>
  </si>
  <si>
    <t>Weighted average number of stock units ('000)</t>
  </si>
  <si>
    <t xml:space="preserve">The conditions precedent as set out in the Singapore JVSA have been fulfilled and the necessary approvals required for the subscription of shares in Chin Thye Investment Pte Ltd have been obtained. </t>
  </si>
  <si>
    <t xml:space="preserve">On 10 April 2006, the Company entered into a conditional joint venture and shareholders agreement with Negri Sembilan Oil Palms Berhad ('NSOP'), Timor Oil Palm Plantation Berhad, a 58.0% owned subsidiary of NSOP , Eng Thye Plantations Berhad, an 83.3% owned subsidiary of NSOP, Seong Thye Plantations Sdn Bhd and Chin Thye Investment Pte Ltd ('Singapore JVSA') to participate in a joint venture project for the development of an oil palm plantation in Indonesia with P.T. Lampung Karya Indah. ('Proposed Joint Venture'), the details of which are set out in the Circular to Shareholders dated 11 May 2006. </t>
  </si>
  <si>
    <t>31.8.2007</t>
  </si>
  <si>
    <t>Total recognised income for the period</t>
  </si>
  <si>
    <t>Prospects For Financial Year Ending 31 August 2008</t>
  </si>
  <si>
    <t>Biological assets</t>
  </si>
  <si>
    <t>Receivables</t>
  </si>
  <si>
    <t>Payables</t>
  </si>
  <si>
    <t>Agency fee</t>
  </si>
  <si>
    <t>Management fee</t>
  </si>
  <si>
    <t>Purchase of oil palm produce</t>
  </si>
  <si>
    <t>Purchase of fertilisers</t>
  </si>
  <si>
    <t>Included in payables are: -</t>
  </si>
  <si>
    <t>Increase / (Decrease)</t>
  </si>
  <si>
    <t>Restated</t>
  </si>
  <si>
    <t>RM5.03</t>
  </si>
  <si>
    <r>
      <t xml:space="preserve">Chin Teck Plantations Berhad </t>
    </r>
    <r>
      <rPr>
        <b/>
        <sz val="8"/>
        <rFont val="Arial"/>
        <family val="2"/>
      </rPr>
      <t>(3250V)</t>
    </r>
  </si>
  <si>
    <t>Replanting expenses</t>
  </si>
  <si>
    <t>Diluted</t>
  </si>
  <si>
    <t>At 1 September 2007</t>
  </si>
  <si>
    <t>The auditors' report on the financial statements for the financial year ended 31 August 2007 was not qualified.</t>
  </si>
  <si>
    <t>There were no material litigations as at 31 August 2007 and at the date of issue of this interim financial report.</t>
  </si>
  <si>
    <t>The total dividends for the current financial year ending 31 August 2008:-</t>
  </si>
  <si>
    <t>The total dividends for the previous financial year ended 31 August 2007:-</t>
  </si>
  <si>
    <t>Earnings per stock unit (sen)</t>
  </si>
  <si>
    <t>Share of profit of associates</t>
  </si>
  <si>
    <t>Prepaid land lease payments</t>
  </si>
  <si>
    <t>Net Increase In Cash And Cash Equivalents</t>
  </si>
  <si>
    <t xml:space="preserve">The interim financial report is unaudited and should be read in conjunction with the audited financial statements for the financial year ended 31 August 2007. </t>
  </si>
  <si>
    <t xml:space="preserve">The same accounting policies and methods of computation are followed in the interim financial report as compared with the annual  financial statements for the financial year ended 31 August 2007 except for the adoption of the following new / revised Financial Reporting Standards ('FRS'):- </t>
  </si>
  <si>
    <t>FRS 117</t>
  </si>
  <si>
    <t>Leases</t>
  </si>
  <si>
    <t>FRS 124</t>
  </si>
  <si>
    <t>Related Party Transactions</t>
  </si>
  <si>
    <t>FRS 6</t>
  </si>
  <si>
    <t>Exploration for and Evaluation of Mineral Resources</t>
  </si>
  <si>
    <r>
      <t>Amendment to FRS 119</t>
    </r>
    <r>
      <rPr>
        <sz val="8"/>
        <rFont val="Arial"/>
        <family val="2"/>
      </rPr>
      <t>2004</t>
    </r>
    <r>
      <rPr>
        <sz val="10"/>
        <rFont val="Arial"/>
        <family val="2"/>
      </rPr>
      <t xml:space="preserve"> : Employee Benefits - Actuarial Gains and Losses, Group Plans and Disclosures</t>
    </r>
  </si>
  <si>
    <t>Amendment to FRS 121 : The Effects of Changes in Foreign Exchange Rates - Net Investment in a Foreign Operation</t>
  </si>
  <si>
    <t>FRS 107</t>
  </si>
  <si>
    <t>Cash Flow Statements</t>
  </si>
  <si>
    <t>FRS 111</t>
  </si>
  <si>
    <t>Construction Contracts</t>
  </si>
  <si>
    <t>FRS 112</t>
  </si>
  <si>
    <t>Income Taxes</t>
  </si>
  <si>
    <t>FRS 118</t>
  </si>
  <si>
    <t>FRS 120</t>
  </si>
  <si>
    <t>Accounting for Government Grants and Disclosure of Government Assistance</t>
  </si>
  <si>
    <t>FRS 134</t>
  </si>
  <si>
    <t>Interim Financial Reporting</t>
  </si>
  <si>
    <t>FRS 137</t>
  </si>
  <si>
    <t>Provisions, Contingent Liabilities and Contingent Assets</t>
  </si>
  <si>
    <t>The adoption of the abovementioned FRSs and Amendments to FRSs do not have significant financial impact on the Group except for the adoption of FRS 117. The principal effects of the changes in accounting policies resulting from the adoption of FRS 117 is discussed below:-</t>
  </si>
  <si>
    <t>FRS 117: Leases</t>
  </si>
  <si>
    <t>Leasehold land held for own use</t>
  </si>
  <si>
    <t>Restatement of comparatives: -</t>
  </si>
  <si>
    <t>Previously stated</t>
  </si>
  <si>
    <t>B 14</t>
  </si>
  <si>
    <t>Operating profit</t>
  </si>
  <si>
    <t>Share premium</t>
  </si>
  <si>
    <t>Other reserves</t>
  </si>
  <si>
    <t>Retained profits</t>
  </si>
  <si>
    <t>Attributable to equity holders of the Company</t>
  </si>
  <si>
    <t>premium</t>
  </si>
  <si>
    <t>Asset</t>
  </si>
  <si>
    <t>revaluation</t>
  </si>
  <si>
    <t>reserve</t>
  </si>
  <si>
    <t>Capital</t>
  </si>
  <si>
    <t>reserve of</t>
  </si>
  <si>
    <t>an associate</t>
  </si>
  <si>
    <t xml:space="preserve">Foreign </t>
  </si>
  <si>
    <t>translation</t>
  </si>
  <si>
    <t>Retained</t>
  </si>
  <si>
    <t>profits</t>
  </si>
  <si>
    <t>currency</t>
  </si>
  <si>
    <t xml:space="preserve">Non-Distributable </t>
  </si>
  <si>
    <t>Other than as disclosed in Note A1, there were no unusual items affecting assets, liabilities, equity, net income or cash flows for the current financial period.</t>
  </si>
  <si>
    <t>Company in which certain directors and substantial shareholders have interests:</t>
  </si>
  <si>
    <t xml:space="preserve">Amount due to associates </t>
  </si>
  <si>
    <t>A 3</t>
  </si>
  <si>
    <t>Total recognised income / (expense) for the period</t>
  </si>
  <si>
    <t>Associates:</t>
  </si>
  <si>
    <t xml:space="preserve">The basic and diluted earnings per stock unit is calculated as follows: </t>
  </si>
  <si>
    <t xml:space="preserve">Changes in tax rates on opening balance </t>
  </si>
  <si>
    <t>of deferred tax</t>
  </si>
  <si>
    <t>Foreign currency translation</t>
  </si>
  <si>
    <t>Net income recognised directly in equity</t>
  </si>
  <si>
    <t>Dividend</t>
  </si>
  <si>
    <t>Cash Flows From Financing Activity</t>
  </si>
  <si>
    <t>In  respect of financial year ending 31 August 2008:</t>
  </si>
  <si>
    <t>First interim dividend of 25% or 25 sen per stock unit less 26% taxation paid on 30 January 2008</t>
  </si>
  <si>
    <t>(iv)</t>
  </si>
  <si>
    <t>Sale of oil palm produce</t>
  </si>
  <si>
    <t xml:space="preserve">Share of profit of associates was higher due mainly to an increase in profit contributed by the joint ventures in oil palm plantation in Indonesia. </t>
  </si>
  <si>
    <t xml:space="preserve">Prior to 1 September 2007, leasehold land held for own use was classified as property, plant and equipment and was stated at revalued amount/cost less accumulated depreciation and any accumulated impairment losses. The adoption of FRS 117 has resulted in a change in the accounting policy relating to the classification of leases of land. Leases of land are classified as operating leases or finance leases in the same way as leases of other assets and the land element of a lease of land is considered separately for the purposes of lease classification. Leasehold land held for own use is now classified as operating lease. </t>
  </si>
  <si>
    <t>Share of (loss) / profit of a jointly controlled entity</t>
  </si>
  <si>
    <t>For The Third Financial Quarter And Nine Months Ended 31 May 2008</t>
  </si>
  <si>
    <t>Third</t>
  </si>
  <si>
    <t>31.5.2008</t>
  </si>
  <si>
    <t>31.5.2007</t>
  </si>
  <si>
    <t>12.66 sen</t>
  </si>
  <si>
    <t>28.05 sen</t>
  </si>
  <si>
    <t>As At 31 May 2008</t>
  </si>
  <si>
    <t>For The Nine Months Ended 31 May 2008</t>
  </si>
  <si>
    <t>At 31 May 2007</t>
  </si>
  <si>
    <t>At 31 May 2008</t>
  </si>
  <si>
    <t>Notes To The Interim Financial Report - 31 May 2008</t>
  </si>
  <si>
    <t xml:space="preserve">The Group has applied the change in accounting policy in respect of leasehold land in accordance with the transitional provisions of FRS 117. At 1 September 2007, the unamortised amount of leasehold land of RM22,559,000 is retained as the surrogate carrying amount of prepaid lease payments as allowed by the transitional provisions. The reclassification of leasehold land as prepaid lease payments has been accounted for retrospectively and comparatives have been restated. There were no effects on the consolidated income statement for the third financial quarter and nine months ended 31 May 2008. </t>
  </si>
  <si>
    <t>Effects on balance sheet as at 31 May 2008: -</t>
  </si>
  <si>
    <t>As At 31.5.2008</t>
  </si>
  <si>
    <t xml:space="preserve">         Third Financial Quarter </t>
  </si>
  <si>
    <t xml:space="preserve">There were no issuances, repurchases and repayments of debts and equity securities for the nine months ended 31 May 2008. </t>
  </si>
  <si>
    <t xml:space="preserve">There were no significant acquisitions and no disposals of property, plant and equipment for the nine months ended 31 May 2008. </t>
  </si>
  <si>
    <t xml:space="preserve">There were no commitments for the purchase of property, plant and equipment for the nine months ended 31 May 2008. </t>
  </si>
  <si>
    <t>Material Events Subsequent To Third Financial Quarter</t>
  </si>
  <si>
    <t>Nine Months</t>
  </si>
  <si>
    <t>As at 31.5.2008</t>
  </si>
  <si>
    <t xml:space="preserve">The effective tax rate for the third financial quarter and nine months ended 31 May 2008 is lower than the statutory rate due mainly to certain income being not assessable for tax purpose and the effect of share of profit of associates. </t>
  </si>
  <si>
    <t>Investments in quoted securities as at 31 May 2008: -</t>
  </si>
  <si>
    <t>As at 31 May 2008, there were no borrowings and debt securities.</t>
  </si>
  <si>
    <t>As at the date of issue of this interim financial report, there were no off balance sheet financial instruments transacted.</t>
  </si>
  <si>
    <t>(v)</t>
  </si>
  <si>
    <t>(vi)</t>
  </si>
  <si>
    <t xml:space="preserve">       Third Financial Quarter</t>
  </si>
  <si>
    <t xml:space="preserve">         Nine Months</t>
  </si>
  <si>
    <t>31 July 2008</t>
  </si>
  <si>
    <t>30.80 sen</t>
  </si>
  <si>
    <t>74.03 sen</t>
  </si>
  <si>
    <t>RM5.48</t>
  </si>
  <si>
    <t>Foreign currency translation realised on sale</t>
  </si>
  <si>
    <t>(e)</t>
  </si>
  <si>
    <t>Overprovision in prior year</t>
  </si>
  <si>
    <t xml:space="preserve">The production of fresh fruit bunches, crude palm oil and palm kernel were higher. </t>
  </si>
  <si>
    <t>Material Change In The Profit Before Taxation For The Third Financial Quarter Compared With The Immediate Preceding Quarter</t>
  </si>
  <si>
    <t xml:space="preserve">            Nine Months </t>
  </si>
  <si>
    <t xml:space="preserve">The Group would continue to benefit from the high average selling price of crude palm oil in the fourth financial quarter of the current financial year. Overall, the Group financial performance for the financial year ending 31 August 2008 would improve substantially.  </t>
  </si>
  <si>
    <t xml:space="preserve">There were no sales of properties for the nine months ended 31 May 2008. </t>
  </si>
  <si>
    <t>No further subscription for shares in Chin Thye Investment Pte Ltd was made during the financial year ended 31 August 2007 and nine months ended 31 May 2008.</t>
  </si>
  <si>
    <t xml:space="preserve">Subsequnet to the third financial quarter ended 31 May 2008, the Company further subscribed for 3,400,000 shares in Chin Thye Investment Pte Ltd for a total cash subscription sum of RM8,139,600 on a pro-rata basis. </t>
  </si>
  <si>
    <t xml:space="preserve">A second interim dividend and a special dividend in respect of the financial year ending 31 August 2008 has been declared by the Board of Directors. </t>
  </si>
  <si>
    <t>Special</t>
  </si>
  <si>
    <t xml:space="preserve">Foreign currency translation </t>
  </si>
  <si>
    <t>Transfer of capital reserve on sale of an associate</t>
  </si>
  <si>
    <t>of an associate</t>
  </si>
  <si>
    <t>Net income / (expense) recognised directly in equity</t>
  </si>
  <si>
    <t>Net cash generated from investing activities</t>
  </si>
  <si>
    <t>The amount of dividend paid during the nine months ended 31 May 2008.</t>
  </si>
  <si>
    <t xml:space="preserve">Other than the declaration of the second interim dividend and special dividend for the financial year ended 31 August 2008, as disclosed in Note B12 and the subscription of shares in a jointly controlled entity, as disclosed in Note B8, there were no material events subsequent to the third financial quarter that have not been reflected in the financial statements for the financial quarter ended 31 May 2008. </t>
  </si>
  <si>
    <t>Person connected with certain directors and substantial shareholders</t>
  </si>
  <si>
    <t>Person connected with a director</t>
  </si>
  <si>
    <t>Amount due to person connected with certain directors and substantial shareholder</t>
  </si>
  <si>
    <t>Amount due to person connected with a director</t>
  </si>
  <si>
    <t xml:space="preserve">Revenue in the third financial quarter and nine months under review improved by 84.04% and 82.52% respectively from the previous corresponding financial quarter and period due mainly to substantial increase in the average selling prices of crude palm oil and palm kernel. </t>
  </si>
  <si>
    <t>Overall, profit after taxation in the third financial quarter and nine months under review increased by 143.20% and 163.96% respectively as compared with the previous corresponding financial quarter and period due mainly to the reasons mentioned above.</t>
  </si>
  <si>
    <t xml:space="preserve">Profit before taxation increased by 43.55% when compared with the immediate preceding financial quarter due mainly to an improvement of 46.42% in revenue as a result of higher average selling prices of crude palm oil and palm kernel and production of fresh fruit bunches, crude palm oil and palm kernel. </t>
  </si>
  <si>
    <t xml:space="preserve">The amount per stock unit: second interim dividend of 35% or 35 sen per stock unit less 26% taxation and special dividend of 10% or 10 sen per stock unit less 26% taxation. </t>
  </si>
  <si>
    <t>The date payable for the second interim dividend of 35% or 35 sen per stock unit less 26% taxation and special dividend of 10% or 10 sen per stock unit less 26% taxation: 29 August 2008</t>
  </si>
  <si>
    <t>In respect of deposited securities, entitlement to the second interim dividend of 35% or 35 sen per stock unit less 26% taxation and special dividend of 10% or 10 sen per stock unit less 26% taxation will be determined on the basis of the record of depositors as at 18 August 2008.</t>
  </si>
  <si>
    <t>As at the date of issue of this interim financial report, there were no contingent liabilities that had arisen since 31 August 2007.</t>
  </si>
  <si>
    <t xml:space="preserve">The estimated proceeds from the disposal of the excluded assets relating to the sale of shares in Gaeronic Pte Ltd, as disclosed in Note B6, is approximately RM5,400,000. </t>
  </si>
  <si>
    <t>Other than the sale of investment in an associate as disclosed in Note B6 and the purchase and sale of quoted investments as disclosed in Note B7, there were no business combinations, acquisition or disposal of subsidiaries and long term investments, restructurings and discontinued operations.</t>
  </si>
  <si>
    <t xml:space="preserve">In the third financial quarter and nine months ended 31 May 2008, the Group sold its entire interest (excluding certain assets) in Gaeronic Pte Ltd, a 24.88% associate, comprising 6,100,167 ordinary shares and 5,383,935 preference shares for a cash consideration of S$7,335,988 to a third party. Profit on sale arising therefrom amounted to approximately RM785,000.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</si>
</sst>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quot;Yes&quot;;&quot;Yes&quot;;&quot;No&quot;"/>
    <numFmt numFmtId="176" formatCode="&quot;True&quot;;&quot;True&quot;;&quot;False&quot;"/>
    <numFmt numFmtId="177" formatCode="&quot;On&quot;;&quot;On&quot;;&quot;Off&quot;"/>
    <numFmt numFmtId="178" formatCode="_(* #,##0.000_);_(* \(#,##0.000\);_(* &quot;-&quot;??_);_(@_)"/>
    <numFmt numFmtId="179" formatCode="_(* #,##0.0000_);_(* \(#,##0.0000\);_(* &quot;-&quot;??_);_(@_)"/>
    <numFmt numFmtId="180" formatCode="[$€-2]\ #,##0.00_);[Red]\([$€-2]\ #,##0.00\)"/>
  </numFmts>
  <fonts count="41">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7">
    <xf numFmtId="0" fontId="0" fillId="0" borderId="0" xfId="0" applyAlignment="1">
      <alignment/>
    </xf>
    <xf numFmtId="0" fontId="4" fillId="0" borderId="0" xfId="0" applyFont="1" applyAlignment="1">
      <alignment/>
    </xf>
    <xf numFmtId="0" fontId="1" fillId="0" borderId="0" xfId="0" applyFont="1" applyAlignment="1">
      <alignment/>
    </xf>
    <xf numFmtId="173" fontId="1" fillId="0" borderId="0" xfId="42" applyNumberFormat="1" applyFont="1" applyAlignment="1">
      <alignment horizontal="right"/>
    </xf>
    <xf numFmtId="43" fontId="1" fillId="0" borderId="0" xfId="42" applyFont="1" applyAlignment="1">
      <alignment horizontal="right"/>
    </xf>
    <xf numFmtId="173" fontId="4" fillId="0" borderId="0" xfId="42" applyNumberFormat="1" applyFont="1" applyAlignment="1" quotePrefix="1">
      <alignment horizontal="right"/>
    </xf>
    <xf numFmtId="173" fontId="4" fillId="0" borderId="0" xfId="42" applyNumberFormat="1" applyFont="1" applyAlignment="1">
      <alignment horizontal="right"/>
    </xf>
    <xf numFmtId="173" fontId="1" fillId="0" borderId="10" xfId="42" applyNumberFormat="1" applyFont="1" applyBorder="1" applyAlignment="1">
      <alignment horizontal="right"/>
    </xf>
    <xf numFmtId="173" fontId="1" fillId="0" borderId="0" xfId="42" applyNumberFormat="1" applyFont="1" applyBorder="1" applyAlignment="1">
      <alignment horizontal="right"/>
    </xf>
    <xf numFmtId="173" fontId="1" fillId="0" borderId="0" xfId="0" applyNumberFormat="1" applyFont="1" applyAlignment="1">
      <alignment/>
    </xf>
    <xf numFmtId="41" fontId="1" fillId="0" borderId="10" xfId="42" applyNumberFormat="1" applyFont="1" applyBorder="1" applyAlignment="1">
      <alignment horizontal="right"/>
    </xf>
    <xf numFmtId="173" fontId="1" fillId="0" borderId="11" xfId="42" applyNumberFormat="1" applyFont="1" applyBorder="1" applyAlignment="1">
      <alignment horizontal="right"/>
    </xf>
    <xf numFmtId="43" fontId="1" fillId="0" borderId="12" xfId="42" applyNumberFormat="1" applyFont="1" applyBorder="1" applyAlignment="1">
      <alignment horizontal="right"/>
    </xf>
    <xf numFmtId="0" fontId="4"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horizontal="justify" vertical="top"/>
    </xf>
    <xf numFmtId="43" fontId="1" fillId="0" borderId="0" xfId="42" applyNumberFormat="1" applyFont="1" applyBorder="1" applyAlignment="1">
      <alignment horizontal="right"/>
    </xf>
    <xf numFmtId="173" fontId="1" fillId="0" borderId="0" xfId="42" applyNumberFormat="1" applyFont="1" applyAlignment="1" quotePrefix="1">
      <alignment horizontal="right"/>
    </xf>
    <xf numFmtId="41" fontId="1" fillId="0" borderId="0" xfId="42" applyNumberFormat="1" applyFont="1" applyAlignment="1">
      <alignment horizontal="right"/>
    </xf>
    <xf numFmtId="173" fontId="1" fillId="0" borderId="13" xfId="42" applyNumberFormat="1" applyFont="1" applyBorder="1" applyAlignment="1">
      <alignment horizontal="right"/>
    </xf>
    <xf numFmtId="173" fontId="1" fillId="0" borderId="12" xfId="42" applyNumberFormat="1" applyFont="1" applyBorder="1" applyAlignment="1">
      <alignment horizontal="right"/>
    </xf>
    <xf numFmtId="43" fontId="4" fillId="0" borderId="0" xfId="42" applyFont="1" applyAlignment="1">
      <alignment horizontal="right"/>
    </xf>
    <xf numFmtId="41" fontId="1" fillId="0" borderId="0" xfId="42" applyNumberFormat="1" applyFont="1" applyBorder="1" applyAlignment="1">
      <alignment horizontal="right"/>
    </xf>
    <xf numFmtId="0" fontId="1" fillId="0" borderId="0" xfId="0" applyFont="1" applyAlignment="1">
      <alignment/>
    </xf>
    <xf numFmtId="0" fontId="1" fillId="0" borderId="0" xfId="0" applyFont="1" applyAlignment="1">
      <alignment horizontal="justify" vertical="justify" wrapText="1"/>
    </xf>
    <xf numFmtId="173" fontId="1" fillId="0" borderId="0" xfId="42" applyNumberFormat="1" applyFont="1" applyAlignment="1">
      <alignment/>
    </xf>
    <xf numFmtId="0" fontId="1" fillId="0" borderId="10" xfId="0" applyFont="1" applyBorder="1" applyAlignment="1">
      <alignment/>
    </xf>
    <xf numFmtId="173" fontId="1" fillId="0" borderId="10" xfId="42" applyNumberFormat="1" applyFont="1" applyBorder="1" applyAlignment="1">
      <alignment/>
    </xf>
    <xf numFmtId="173" fontId="1" fillId="0" borderId="0" xfId="42" applyNumberFormat="1" applyFont="1" applyBorder="1" applyAlignment="1">
      <alignment/>
    </xf>
    <xf numFmtId="41" fontId="1" fillId="0" borderId="13" xfId="42" applyNumberFormat="1" applyFont="1" applyBorder="1" applyAlignment="1">
      <alignment horizontal="right"/>
    </xf>
    <xf numFmtId="0" fontId="1" fillId="0" borderId="13" xfId="0" applyFont="1" applyBorder="1" applyAlignment="1">
      <alignment/>
    </xf>
    <xf numFmtId="173" fontId="1" fillId="0" borderId="13" xfId="42" applyNumberFormat="1" applyFont="1" applyBorder="1" applyAlignment="1">
      <alignment/>
    </xf>
    <xf numFmtId="0" fontId="1" fillId="0" borderId="0" xfId="0" applyFont="1" applyBorder="1" applyAlignment="1">
      <alignment/>
    </xf>
    <xf numFmtId="173" fontId="1" fillId="0" borderId="11" xfId="42" applyNumberFormat="1" applyFont="1" applyBorder="1" applyAlignment="1">
      <alignment/>
    </xf>
    <xf numFmtId="0" fontId="1" fillId="0" borderId="11" xfId="0" applyFont="1" applyBorder="1" applyAlignment="1">
      <alignment/>
    </xf>
    <xf numFmtId="0" fontId="4" fillId="0" borderId="0" xfId="0" applyFont="1" applyAlignment="1">
      <alignment vertical="top"/>
    </xf>
    <xf numFmtId="0" fontId="1" fillId="0" borderId="0" xfId="0" applyFont="1" applyAlignment="1">
      <alignment horizontal="left" vertical="top" wrapText="1"/>
    </xf>
    <xf numFmtId="43" fontId="1" fillId="0" borderId="0" xfId="42" applyFont="1" applyAlignment="1">
      <alignment horizontal="right" vertical="top"/>
    </xf>
    <xf numFmtId="173" fontId="1" fillId="0" borderId="0" xfId="42" applyNumberFormat="1" applyFont="1" applyAlignment="1">
      <alignment horizontal="right" vertical="top"/>
    </xf>
    <xf numFmtId="173" fontId="1" fillId="0" borderId="12" xfId="42" applyNumberFormat="1" applyFont="1" applyBorder="1" applyAlignment="1">
      <alignment horizontal="right" vertical="top"/>
    </xf>
    <xf numFmtId="173" fontId="1" fillId="0" borderId="0" xfId="42" applyNumberFormat="1" applyFont="1" applyBorder="1" applyAlignment="1">
      <alignment horizontal="right" vertical="top"/>
    </xf>
    <xf numFmtId="173" fontId="1" fillId="0" borderId="0" xfId="0" applyNumberFormat="1" applyFont="1" applyAlignment="1">
      <alignment horizontal="justify" vertical="top" wrapText="1"/>
    </xf>
    <xf numFmtId="173" fontId="1" fillId="0" borderId="12" xfId="0" applyNumberFormat="1" applyFont="1" applyBorder="1" applyAlignment="1">
      <alignment horizontal="justify" vertical="top" wrapText="1"/>
    </xf>
    <xf numFmtId="173" fontId="1" fillId="0" borderId="0" xfId="42" applyNumberFormat="1" applyFont="1" applyAlignment="1">
      <alignment horizontal="justify" vertical="top" wrapText="1"/>
    </xf>
    <xf numFmtId="173" fontId="1" fillId="0" borderId="11" xfId="42" applyNumberFormat="1" applyFont="1" applyBorder="1" applyAlignment="1">
      <alignment horizontal="justify" vertical="top" wrapText="1"/>
    </xf>
    <xf numFmtId="173" fontId="1" fillId="0" borderId="0" xfId="42" applyNumberFormat="1" applyFont="1" applyAlignment="1">
      <alignment horizontal="center"/>
    </xf>
    <xf numFmtId="43" fontId="1" fillId="0" borderId="0" xfId="42" applyFont="1" applyAlignment="1" quotePrefix="1">
      <alignment horizontal="right"/>
    </xf>
    <xf numFmtId="173" fontId="1" fillId="0" borderId="12" xfId="42" applyNumberFormat="1" applyFont="1" applyBorder="1" applyAlignment="1">
      <alignment/>
    </xf>
    <xf numFmtId="10" fontId="1" fillId="0" borderId="0" xfId="42" applyNumberFormat="1" applyFont="1" applyBorder="1" applyAlignment="1">
      <alignment horizontal="right"/>
    </xf>
    <xf numFmtId="10" fontId="1" fillId="0" borderId="0" xfId="59" applyNumberFormat="1" applyFont="1" applyBorder="1" applyAlignment="1">
      <alignment/>
    </xf>
    <xf numFmtId="10" fontId="1" fillId="0" borderId="12" xfId="42" applyNumberFormat="1" applyFont="1" applyBorder="1" applyAlignment="1">
      <alignment horizontal="right"/>
    </xf>
    <xf numFmtId="10" fontId="1" fillId="0" borderId="12" xfId="59" applyNumberFormat="1" applyFont="1" applyBorder="1" applyAlignment="1">
      <alignment/>
    </xf>
    <xf numFmtId="0" fontId="1" fillId="0" borderId="0" xfId="0" applyFont="1" applyAlignment="1">
      <alignment horizontal="left" vertical="top"/>
    </xf>
    <xf numFmtId="41" fontId="1" fillId="0" borderId="12" xfId="42" applyNumberFormat="1" applyFont="1" applyBorder="1" applyAlignment="1">
      <alignment horizontal="right"/>
    </xf>
    <xf numFmtId="0" fontId="1" fillId="0" borderId="0" xfId="0" applyFont="1" applyAlignment="1">
      <alignment wrapText="1"/>
    </xf>
    <xf numFmtId="0" fontId="1" fillId="0" borderId="0" xfId="0" applyFont="1" applyAlignment="1">
      <alignment vertical="top"/>
    </xf>
    <xf numFmtId="43" fontId="1" fillId="0" borderId="10" xfId="42" applyFont="1" applyBorder="1" applyAlignment="1">
      <alignment horizontal="right"/>
    </xf>
    <xf numFmtId="43" fontId="1" fillId="0" borderId="0" xfId="42" applyFont="1" applyBorder="1" applyAlignment="1">
      <alignment/>
    </xf>
    <xf numFmtId="43" fontId="1" fillId="0" borderId="11" xfId="42" applyFont="1" applyBorder="1" applyAlignment="1">
      <alignment/>
    </xf>
    <xf numFmtId="43" fontId="1" fillId="0" borderId="0" xfId="42" applyFont="1" applyAlignment="1">
      <alignment/>
    </xf>
    <xf numFmtId="173" fontId="1" fillId="0" borderId="0" xfId="0" applyNumberFormat="1" applyFont="1" applyBorder="1" applyAlignment="1">
      <alignment/>
    </xf>
    <xf numFmtId="43" fontId="1" fillId="0" borderId="12" xfId="42" applyNumberFormat="1" applyFont="1" applyBorder="1" applyAlignment="1">
      <alignment/>
    </xf>
    <xf numFmtId="15" fontId="1" fillId="0" borderId="0" xfId="0" applyNumberFormat="1" applyFont="1" applyAlignment="1" quotePrefix="1">
      <alignment/>
    </xf>
    <xf numFmtId="43" fontId="1" fillId="0" borderId="0" xfId="42" applyNumberFormat="1" applyFont="1" applyBorder="1" applyAlignment="1">
      <alignment/>
    </xf>
    <xf numFmtId="0" fontId="1" fillId="0" borderId="0" xfId="0" applyFont="1" applyBorder="1" applyAlignment="1">
      <alignment horizontal="justify" vertical="top" wrapText="1"/>
    </xf>
    <xf numFmtId="0" fontId="1" fillId="0" borderId="0" xfId="0" applyFont="1" applyAlignment="1">
      <alignment horizontal="right" vertical="top"/>
    </xf>
    <xf numFmtId="173" fontId="1" fillId="0" borderId="0" xfId="42" applyNumberFormat="1" applyFont="1" applyBorder="1" applyAlignment="1">
      <alignment horizontal="right" vertical="top" wrapText="1"/>
    </xf>
    <xf numFmtId="173" fontId="1" fillId="0" borderId="12" xfId="42" applyNumberFormat="1" applyFont="1" applyBorder="1" applyAlignment="1">
      <alignment horizontal="justify" vertical="top" wrapText="1"/>
    </xf>
    <xf numFmtId="41" fontId="1" fillId="0" borderId="12" xfId="42" applyNumberFormat="1" applyFont="1" applyBorder="1" applyAlignment="1">
      <alignment horizontal="justify" vertical="top" wrapText="1"/>
    </xf>
    <xf numFmtId="0" fontId="1" fillId="0" borderId="12" xfId="0" applyFont="1" applyBorder="1" applyAlignment="1">
      <alignment horizontal="justify" vertical="top" wrapText="1"/>
    </xf>
    <xf numFmtId="173" fontId="4" fillId="0" borderId="0" xfId="42" applyNumberFormat="1" applyFont="1" applyBorder="1" applyAlignment="1">
      <alignment horizontal="center"/>
    </xf>
    <xf numFmtId="43" fontId="4" fillId="0" borderId="0" xfId="42" applyFont="1" applyBorder="1" applyAlignment="1">
      <alignment horizontal="center"/>
    </xf>
    <xf numFmtId="173" fontId="4" fillId="0" borderId="0" xfId="42" applyNumberFormat="1" applyFont="1" applyBorder="1" applyAlignment="1">
      <alignment horizontal="right"/>
    </xf>
    <xf numFmtId="173" fontId="1" fillId="0" borderId="12" xfId="42" applyNumberFormat="1" applyFont="1" applyBorder="1" applyAlignment="1">
      <alignment horizontal="right" wrapText="1"/>
    </xf>
    <xf numFmtId="173" fontId="4" fillId="0" borderId="0" xfId="42" applyNumberFormat="1" applyFont="1" applyAlignment="1">
      <alignment horizontal="right" vertical="center"/>
    </xf>
    <xf numFmtId="41" fontId="1" fillId="0" borderId="11" xfId="42" applyNumberFormat="1" applyFont="1" applyBorder="1" applyAlignment="1">
      <alignment horizontal="right"/>
    </xf>
    <xf numFmtId="43" fontId="4" fillId="0" borderId="0" xfId="42" applyFont="1" applyBorder="1" applyAlignment="1">
      <alignment horizontal="right"/>
    </xf>
    <xf numFmtId="0" fontId="4" fillId="0" borderId="0" xfId="0" applyFont="1" applyAlignment="1">
      <alignment horizontal="justify" vertical="top" wrapText="1"/>
    </xf>
    <xf numFmtId="0" fontId="1" fillId="0" borderId="0" xfId="0" applyFont="1" applyAlignment="1">
      <alignment horizontal="justify" vertical="top" wrapText="1"/>
    </xf>
    <xf numFmtId="173" fontId="4" fillId="0" borderId="0" xfId="42" applyNumberFormat="1" applyFont="1" applyAlignment="1">
      <alignment horizontal="center" vertical="top" wrapText="1"/>
    </xf>
    <xf numFmtId="173" fontId="4" fillId="0" borderId="14" xfId="42" applyNumberFormat="1" applyFont="1" applyBorder="1" applyAlignment="1">
      <alignment horizontal="center"/>
    </xf>
    <xf numFmtId="173" fontId="4" fillId="0" borderId="13" xfId="42" applyNumberFormat="1" applyFont="1" applyBorder="1" applyAlignment="1">
      <alignment horizontal="center"/>
    </xf>
    <xf numFmtId="173" fontId="4" fillId="0" borderId="15" xfId="42" applyNumberFormat="1" applyFont="1" applyBorder="1" applyAlignment="1">
      <alignment horizontal="center"/>
    </xf>
    <xf numFmtId="0" fontId="1" fillId="0" borderId="10" xfId="0" applyFont="1" applyBorder="1" applyAlignment="1">
      <alignment horizontal="justify" vertical="top" wrapText="1"/>
    </xf>
    <xf numFmtId="43" fontId="1" fillId="0" borderId="0" xfId="42"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justify" vertical="top" wrapText="1" shrinkToFit="1"/>
    </xf>
    <xf numFmtId="0" fontId="1" fillId="0" borderId="0" xfId="0" applyFont="1" applyBorder="1" applyAlignment="1">
      <alignment horizontal="justify" vertical="top" wrapText="1"/>
    </xf>
    <xf numFmtId="173" fontId="1" fillId="0" borderId="0" xfId="42" applyNumberFormat="1" applyFont="1" applyAlignment="1">
      <alignment horizontal="center"/>
    </xf>
    <xf numFmtId="0" fontId="1" fillId="0" borderId="0" xfId="0" applyFont="1" applyAlignment="1">
      <alignment/>
    </xf>
    <xf numFmtId="0" fontId="1" fillId="0" borderId="0" xfId="0" applyFont="1" applyAlignment="1">
      <alignment vertical="top" wrapText="1"/>
    </xf>
    <xf numFmtId="43" fontId="1" fillId="0" borderId="0" xfId="42" applyFont="1" applyAlignment="1">
      <alignment horizontal="right" vertical="top"/>
    </xf>
    <xf numFmtId="0" fontId="1" fillId="0" borderId="0" xfId="0" applyFont="1" applyAlignment="1">
      <alignment horizontal="justify" vertical="top" wrapText="1" shrinkToFit="1"/>
    </xf>
    <xf numFmtId="0" fontId="1" fillId="0" borderId="0" xfId="0" applyFont="1" applyAlignment="1">
      <alignment horizontal="center"/>
    </xf>
    <xf numFmtId="0" fontId="1" fillId="0" borderId="0" xfId="0" applyFont="1" applyAlignment="1">
      <alignment horizontal="right" vertical="top"/>
    </xf>
    <xf numFmtId="0" fontId="1" fillId="0" borderId="0" xfId="0" applyFont="1" applyBorder="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4"/>
  <sheetViews>
    <sheetView workbookViewId="0" topLeftCell="A1">
      <selection activeCell="H9" sqref="H9"/>
    </sheetView>
  </sheetViews>
  <sheetFormatPr defaultColWidth="9.140625" defaultRowHeight="13.5"/>
  <cols>
    <col min="1" max="1" width="10.421875" style="2" customWidth="1"/>
    <col min="2" max="4" width="9.140625" style="2" customWidth="1"/>
    <col min="5" max="5" width="10.8515625" style="2" customWidth="1"/>
    <col min="6" max="9" width="10.28125" style="3" bestFit="1" customWidth="1"/>
    <col min="10" max="16384" width="9.140625" style="2" customWidth="1"/>
  </cols>
  <sheetData>
    <row r="1" ht="12.75">
      <c r="A1" s="1" t="s">
        <v>178</v>
      </c>
    </row>
    <row r="2" ht="12.75">
      <c r="A2" s="1" t="s">
        <v>0</v>
      </c>
    </row>
    <row r="4" ht="12.75">
      <c r="A4" s="1" t="s">
        <v>70</v>
      </c>
    </row>
    <row r="5" ht="12.75">
      <c r="A5" s="1" t="s">
        <v>257</v>
      </c>
    </row>
    <row r="6" ht="12.75">
      <c r="G6" s="4"/>
    </row>
    <row r="7" spans="6:9" ht="12.75">
      <c r="F7" s="79" t="s">
        <v>258</v>
      </c>
      <c r="G7" s="79"/>
      <c r="H7" s="2"/>
      <c r="I7" s="2"/>
    </row>
    <row r="8" spans="6:9" ht="12.75">
      <c r="F8" s="79" t="s">
        <v>71</v>
      </c>
      <c r="G8" s="79"/>
      <c r="H8" s="79" t="s">
        <v>276</v>
      </c>
      <c r="I8" s="79"/>
    </row>
    <row r="9" spans="6:9" ht="15" customHeight="1">
      <c r="F9" s="74" t="s">
        <v>259</v>
      </c>
      <c r="G9" s="74" t="s">
        <v>260</v>
      </c>
      <c r="H9" s="74" t="s">
        <v>259</v>
      </c>
      <c r="I9" s="74" t="s">
        <v>260</v>
      </c>
    </row>
    <row r="10" spans="6:9" ht="12.75">
      <c r="F10" s="6" t="s">
        <v>9</v>
      </c>
      <c r="G10" s="6" t="s">
        <v>9</v>
      </c>
      <c r="H10" s="6" t="s">
        <v>9</v>
      </c>
      <c r="I10" s="6" t="s">
        <v>9</v>
      </c>
    </row>
    <row r="12" spans="1:9" ht="12.75">
      <c r="A12" s="2" t="s">
        <v>10</v>
      </c>
      <c r="F12" s="3">
        <v>48733</v>
      </c>
      <c r="G12" s="3">
        <v>26479</v>
      </c>
      <c r="H12" s="3">
        <v>115225</v>
      </c>
      <c r="I12" s="3">
        <v>63130</v>
      </c>
    </row>
    <row r="13" spans="1:9" ht="12.75">
      <c r="A13" s="2" t="s">
        <v>129</v>
      </c>
      <c r="F13" s="7">
        <v>-15182</v>
      </c>
      <c r="G13" s="7">
        <v>-11027</v>
      </c>
      <c r="H13" s="7">
        <v>-36794</v>
      </c>
      <c r="I13" s="7">
        <v>-24895</v>
      </c>
    </row>
    <row r="14" spans="1:9" ht="12.75">
      <c r="A14" s="2" t="s">
        <v>130</v>
      </c>
      <c r="F14" s="3">
        <f>SUM(F12:F13)</f>
        <v>33551</v>
      </c>
      <c r="G14" s="3">
        <f>SUM(G12:G13)</f>
        <v>15452</v>
      </c>
      <c r="H14" s="3">
        <f>SUM(H12:H13)</f>
        <v>78431</v>
      </c>
      <c r="I14" s="3">
        <f>SUM(I12:I13)</f>
        <v>38235</v>
      </c>
    </row>
    <row r="15" spans="1:14" ht="12.75">
      <c r="A15" s="2" t="s">
        <v>131</v>
      </c>
      <c r="F15" s="8">
        <v>3362</v>
      </c>
      <c r="G15" s="8">
        <v>2459</v>
      </c>
      <c r="H15" s="8">
        <v>6880</v>
      </c>
      <c r="I15" s="8">
        <v>4750</v>
      </c>
      <c r="L15" s="9"/>
      <c r="M15" s="9"/>
      <c r="N15" s="9"/>
    </row>
    <row r="16" spans="1:14" ht="12.75">
      <c r="A16" s="2" t="s">
        <v>132</v>
      </c>
      <c r="F16" s="8">
        <v>-2694</v>
      </c>
      <c r="G16" s="8">
        <v>-1933</v>
      </c>
      <c r="H16" s="8">
        <v>-7808</v>
      </c>
      <c r="I16" s="8">
        <v>-6465</v>
      </c>
      <c r="L16" s="9"/>
      <c r="M16" s="9"/>
      <c r="N16" s="9"/>
    </row>
    <row r="17" spans="1:9" ht="12.75">
      <c r="A17" s="2" t="s">
        <v>133</v>
      </c>
      <c r="F17" s="8">
        <v>-785</v>
      </c>
      <c r="G17" s="8">
        <v>-659</v>
      </c>
      <c r="H17" s="8">
        <v>-2078</v>
      </c>
      <c r="I17" s="8">
        <v>-1878</v>
      </c>
    </row>
    <row r="18" spans="1:9" ht="12.75">
      <c r="A18" s="2" t="s">
        <v>179</v>
      </c>
      <c r="F18" s="7">
        <v>-649</v>
      </c>
      <c r="G18" s="7">
        <v>-694</v>
      </c>
      <c r="H18" s="7">
        <v>-1927</v>
      </c>
      <c r="I18" s="7">
        <v>-1931</v>
      </c>
    </row>
    <row r="19" spans="1:9" ht="12.75">
      <c r="A19" s="2" t="s">
        <v>219</v>
      </c>
      <c r="F19" s="8">
        <f>SUM(F14:F18)</f>
        <v>32785</v>
      </c>
      <c r="G19" s="8">
        <f>SUM(G14:G18)</f>
        <v>14625</v>
      </c>
      <c r="H19" s="8">
        <f>SUM(H14:H18)</f>
        <v>73498</v>
      </c>
      <c r="I19" s="8">
        <f>SUM(I14:I18)</f>
        <v>32711</v>
      </c>
    </row>
    <row r="20" spans="1:9" ht="12.75">
      <c r="A20" s="2" t="s">
        <v>187</v>
      </c>
      <c r="F20" s="8">
        <v>4148</v>
      </c>
      <c r="G20" s="8">
        <v>800</v>
      </c>
      <c r="H20" s="8">
        <v>13661</v>
      </c>
      <c r="I20" s="8">
        <v>1805</v>
      </c>
    </row>
    <row r="21" spans="1:9" ht="12.75">
      <c r="A21" s="2" t="s">
        <v>256</v>
      </c>
      <c r="F21" s="7">
        <v>-506</v>
      </c>
      <c r="G21" s="10">
        <v>1</v>
      </c>
      <c r="H21" s="7">
        <v>-563</v>
      </c>
      <c r="I21" s="10">
        <v>-14</v>
      </c>
    </row>
    <row r="22" spans="1:9" ht="12.75">
      <c r="A22" s="2" t="s">
        <v>11</v>
      </c>
      <c r="F22" s="3">
        <f>SUM(F19:F21)</f>
        <v>36427</v>
      </c>
      <c r="G22" s="3">
        <f>SUM(G19:G21)</f>
        <v>15426</v>
      </c>
      <c r="H22" s="3">
        <f>SUM(H19:H21)</f>
        <v>86596</v>
      </c>
      <c r="I22" s="3">
        <f>SUM(I19:I21)</f>
        <v>34502</v>
      </c>
    </row>
    <row r="23" spans="1:9" ht="12.75">
      <c r="A23" s="2" t="s">
        <v>12</v>
      </c>
      <c r="F23" s="7">
        <v>-8286</v>
      </c>
      <c r="G23" s="7">
        <v>-3855</v>
      </c>
      <c r="H23" s="7">
        <v>-18962</v>
      </c>
      <c r="I23" s="7">
        <v>-8879</v>
      </c>
    </row>
    <row r="24" spans="1:9" ht="13.5" thickBot="1">
      <c r="A24" s="2" t="s">
        <v>134</v>
      </c>
      <c r="F24" s="11">
        <f>SUM(F22:F23)</f>
        <v>28141</v>
      </c>
      <c r="G24" s="11">
        <f>SUM(G22:G23)</f>
        <v>11571</v>
      </c>
      <c r="H24" s="11">
        <f>SUM(H22:H23)</f>
        <v>67634</v>
      </c>
      <c r="I24" s="11">
        <f>SUM(I22:I23)</f>
        <v>25623</v>
      </c>
    </row>
    <row r="26" ht="12.75">
      <c r="A26" s="2" t="s">
        <v>135</v>
      </c>
    </row>
    <row r="27" ht="12.75">
      <c r="A27" s="2" t="s">
        <v>156</v>
      </c>
    </row>
    <row r="28" spans="1:9" ht="12.75">
      <c r="A28" s="2" t="s">
        <v>13</v>
      </c>
      <c r="F28" s="16" t="s">
        <v>287</v>
      </c>
      <c r="G28" s="16" t="s">
        <v>261</v>
      </c>
      <c r="H28" s="16" t="s">
        <v>288</v>
      </c>
      <c r="I28" s="16" t="s">
        <v>262</v>
      </c>
    </row>
    <row r="29" spans="1:9" ht="13.5" thickBot="1">
      <c r="A29" s="2" t="s">
        <v>180</v>
      </c>
      <c r="F29" s="12" t="s">
        <v>287</v>
      </c>
      <c r="G29" s="12" t="s">
        <v>261</v>
      </c>
      <c r="H29" s="12" t="s">
        <v>288</v>
      </c>
      <c r="I29" s="12" t="s">
        <v>262</v>
      </c>
    </row>
    <row r="30" spans="6:9" ht="12.75">
      <c r="F30" s="16"/>
      <c r="G30" s="16"/>
      <c r="H30" s="16"/>
      <c r="I30" s="16"/>
    </row>
    <row r="31" spans="6:9" ht="12.75">
      <c r="F31" s="16"/>
      <c r="G31" s="16"/>
      <c r="H31" s="16"/>
      <c r="I31" s="16"/>
    </row>
    <row r="33" spans="1:10" ht="30" customHeight="1">
      <c r="A33" s="77"/>
      <c r="B33" s="78"/>
      <c r="C33" s="78"/>
      <c r="D33" s="78"/>
      <c r="E33" s="78"/>
      <c r="F33" s="78"/>
      <c r="G33" s="78"/>
      <c r="H33" s="78"/>
      <c r="I33" s="78"/>
      <c r="J33" s="14"/>
    </row>
    <row r="34" spans="1:9" ht="15" customHeight="1">
      <c r="A34" s="15"/>
      <c r="B34" s="15"/>
      <c r="C34" s="15"/>
      <c r="D34" s="15"/>
      <c r="E34" s="15"/>
      <c r="F34" s="15"/>
      <c r="G34" s="15"/>
      <c r="H34" s="15"/>
      <c r="I34" s="15"/>
    </row>
  </sheetData>
  <sheetProtection/>
  <mergeCells count="4">
    <mergeCell ref="A33:I33"/>
    <mergeCell ref="F7:G7"/>
    <mergeCell ref="F8:G8"/>
    <mergeCell ref="H8:I8"/>
  </mergeCells>
  <printOptions/>
  <pageMargins left="1.14173228346457" right="0" top="0.393700787401575" bottom="0.393700787401575" header="0.196850393700787" footer="0"/>
  <pageSetup horizontalDpi="600" verticalDpi="600" orientation="portrait" paperSize="9" r:id="rId1"/>
  <headerFooter alignWithMargins="0">
    <oddFooter>&amp;C&amp;"Arial,Regular"&amp;P</oddFooter>
  </headerFooter>
</worksheet>
</file>

<file path=xl/worksheets/sheet2.xml><?xml version="1.0" encoding="utf-8"?>
<worksheet xmlns="http://schemas.openxmlformats.org/spreadsheetml/2006/main" xmlns:r="http://schemas.openxmlformats.org/officeDocument/2006/relationships">
  <dimension ref="A1:I53"/>
  <sheetViews>
    <sheetView showGridLines="0" zoomScaleSheetLayoutView="100" workbookViewId="0" topLeftCell="A1">
      <selection activeCell="E24" sqref="E24"/>
    </sheetView>
  </sheetViews>
  <sheetFormatPr defaultColWidth="9.140625" defaultRowHeight="13.5"/>
  <cols>
    <col min="1" max="1" width="2.7109375" style="2" customWidth="1"/>
    <col min="2" max="3" width="9.140625" style="2" customWidth="1"/>
    <col min="4" max="5" width="13.421875" style="2" customWidth="1"/>
    <col min="6" max="7" width="10.28125" style="3" bestFit="1" customWidth="1"/>
    <col min="8" max="8" width="9.7109375" style="2" customWidth="1"/>
    <col min="9" max="16384" width="9.140625" style="2" customWidth="1"/>
  </cols>
  <sheetData>
    <row r="1" ht="12.75">
      <c r="A1" s="1" t="s">
        <v>178</v>
      </c>
    </row>
    <row r="2" ht="12.75">
      <c r="A2" s="1" t="s">
        <v>0</v>
      </c>
    </row>
    <row r="4" ht="12.75">
      <c r="A4" s="1" t="s">
        <v>72</v>
      </c>
    </row>
    <row r="5" ht="12.75">
      <c r="A5" s="1" t="s">
        <v>263</v>
      </c>
    </row>
    <row r="6" ht="12.75">
      <c r="F6" s="17"/>
    </row>
    <row r="7" spans="6:7" ht="12.75">
      <c r="F7" s="5" t="s">
        <v>259</v>
      </c>
      <c r="G7" s="5" t="s">
        <v>164</v>
      </c>
    </row>
    <row r="8" spans="6:7" ht="12.75">
      <c r="F8" s="6" t="s">
        <v>9</v>
      </c>
      <c r="G8" s="6" t="s">
        <v>9</v>
      </c>
    </row>
    <row r="9" spans="1:7" ht="12.75">
      <c r="A9" s="1" t="s">
        <v>136</v>
      </c>
      <c r="F9" s="6"/>
      <c r="G9" s="6"/>
    </row>
    <row r="10" ht="12.75">
      <c r="A10" s="1" t="s">
        <v>73</v>
      </c>
    </row>
    <row r="11" spans="1:7" ht="12.75">
      <c r="A11" s="2" t="s">
        <v>22</v>
      </c>
      <c r="F11" s="3">
        <v>17099</v>
      </c>
      <c r="G11" s="3">
        <v>17804</v>
      </c>
    </row>
    <row r="12" spans="1:7" ht="12.75">
      <c r="A12" s="2" t="s">
        <v>188</v>
      </c>
      <c r="F12" s="3">
        <v>22322</v>
      </c>
      <c r="G12" s="3">
        <v>22559</v>
      </c>
    </row>
    <row r="13" spans="1:7" ht="12.75">
      <c r="A13" s="2" t="s">
        <v>167</v>
      </c>
      <c r="F13" s="3">
        <v>74225</v>
      </c>
      <c r="G13" s="3">
        <v>74225</v>
      </c>
    </row>
    <row r="14" spans="1:7" ht="12.75">
      <c r="A14" s="2" t="s">
        <v>126</v>
      </c>
      <c r="F14" s="3">
        <v>181423</v>
      </c>
      <c r="G14" s="3">
        <v>189549</v>
      </c>
    </row>
    <row r="15" spans="1:7" ht="12.75">
      <c r="A15" s="2" t="s">
        <v>160</v>
      </c>
      <c r="F15" s="3">
        <v>15293</v>
      </c>
      <c r="G15" s="3">
        <v>16609</v>
      </c>
    </row>
    <row r="16" spans="1:7" ht="12.75">
      <c r="A16" s="2" t="s">
        <v>1</v>
      </c>
      <c r="F16" s="3">
        <v>21256</v>
      </c>
      <c r="G16" s="3">
        <v>19852</v>
      </c>
    </row>
    <row r="17" spans="6:7" ht="12.75">
      <c r="F17" s="19">
        <f>SUM(F11:F16)</f>
        <v>331618</v>
      </c>
      <c r="G17" s="19">
        <f>SUM(G11:G16)</f>
        <v>340598</v>
      </c>
    </row>
    <row r="19" ht="12.75">
      <c r="A19" s="1" t="s">
        <v>74</v>
      </c>
    </row>
    <row r="20" spans="1:7" ht="12.75">
      <c r="A20" s="2" t="s">
        <v>2</v>
      </c>
      <c r="F20" s="3">
        <v>5460</v>
      </c>
      <c r="G20" s="3">
        <v>2143</v>
      </c>
    </row>
    <row r="21" spans="1:7" ht="12.75">
      <c r="A21" s="2" t="s">
        <v>168</v>
      </c>
      <c r="F21" s="3">
        <v>11905</v>
      </c>
      <c r="G21" s="3">
        <v>8393</v>
      </c>
    </row>
    <row r="22" spans="1:7" ht="12.75">
      <c r="A22" s="2" t="s">
        <v>64</v>
      </c>
      <c r="F22" s="3">
        <v>1</v>
      </c>
      <c r="G22" s="3">
        <v>1</v>
      </c>
    </row>
    <row r="23" spans="1:7" ht="12.75">
      <c r="A23" s="2" t="s">
        <v>3</v>
      </c>
      <c r="F23" s="3">
        <v>179305</v>
      </c>
      <c r="G23" s="3">
        <v>123108</v>
      </c>
    </row>
    <row r="24" spans="6:7" ht="12.75">
      <c r="F24" s="19">
        <f>SUM(F20:F23)</f>
        <v>196671</v>
      </c>
      <c r="G24" s="19">
        <f>SUM(G20:G23)</f>
        <v>133645</v>
      </c>
    </row>
    <row r="26" spans="1:7" ht="13.5" thickBot="1">
      <c r="A26" s="1" t="s">
        <v>148</v>
      </c>
      <c r="F26" s="20">
        <f>+F17+F24</f>
        <v>528289</v>
      </c>
      <c r="G26" s="20">
        <f>+G17+G24</f>
        <v>474243</v>
      </c>
    </row>
    <row r="28" ht="12.75">
      <c r="A28" s="1" t="s">
        <v>137</v>
      </c>
    </row>
    <row r="29" ht="12.75">
      <c r="A29" s="1" t="s">
        <v>157</v>
      </c>
    </row>
    <row r="30" spans="1:7" ht="12.75">
      <c r="A30" s="2" t="s">
        <v>4</v>
      </c>
      <c r="F30" s="3">
        <v>91363</v>
      </c>
      <c r="G30" s="3">
        <v>91363</v>
      </c>
    </row>
    <row r="31" spans="1:7" ht="12.75">
      <c r="A31" s="2" t="s">
        <v>220</v>
      </c>
      <c r="F31" s="3">
        <v>19654</v>
      </c>
      <c r="G31" s="3">
        <v>19654</v>
      </c>
    </row>
    <row r="32" spans="1:7" ht="12.75">
      <c r="A32" s="2" t="s">
        <v>221</v>
      </c>
      <c r="F32" s="3">
        <v>8592</v>
      </c>
      <c r="G32" s="3">
        <v>18842</v>
      </c>
    </row>
    <row r="33" spans="1:7" ht="12.75">
      <c r="A33" s="2" t="s">
        <v>222</v>
      </c>
      <c r="F33" s="7">
        <v>381383</v>
      </c>
      <c r="G33" s="7">
        <v>329849</v>
      </c>
    </row>
    <row r="34" spans="1:7" ht="12.75">
      <c r="A34" s="1" t="s">
        <v>140</v>
      </c>
      <c r="F34" s="19">
        <f>SUM(F30:F33)</f>
        <v>500992</v>
      </c>
      <c r="G34" s="19">
        <f>SUM(G30:G33)</f>
        <v>459708</v>
      </c>
    </row>
    <row r="35" ht="12.75">
      <c r="A35" s="1"/>
    </row>
    <row r="36" ht="12.75">
      <c r="A36" s="1" t="s">
        <v>149</v>
      </c>
    </row>
    <row r="37" spans="1:7" ht="12.75">
      <c r="A37" s="2" t="s">
        <v>151</v>
      </c>
      <c r="F37" s="7">
        <v>7022</v>
      </c>
      <c r="G37" s="7">
        <v>7048</v>
      </c>
    </row>
    <row r="39" ht="12.75">
      <c r="A39" s="1" t="s">
        <v>75</v>
      </c>
    </row>
    <row r="40" spans="1:7" ht="12.75">
      <c r="A40" s="2" t="s">
        <v>169</v>
      </c>
      <c r="F40" s="3">
        <v>9737</v>
      </c>
      <c r="G40" s="3">
        <v>6043</v>
      </c>
    </row>
    <row r="41" spans="1:7" ht="12.75">
      <c r="A41" s="2" t="s">
        <v>12</v>
      </c>
      <c r="F41" s="3">
        <v>10538</v>
      </c>
      <c r="G41" s="3">
        <v>1444</v>
      </c>
    </row>
    <row r="42" spans="6:7" ht="12.75">
      <c r="F42" s="19">
        <f>SUM(F40:F41)</f>
        <v>20275</v>
      </c>
      <c r="G42" s="19">
        <f>SUM(G40:G41)</f>
        <v>7487</v>
      </c>
    </row>
    <row r="44" spans="1:7" ht="12.75">
      <c r="A44" s="1" t="s">
        <v>138</v>
      </c>
      <c r="F44" s="7">
        <f>+F37+F42</f>
        <v>27297</v>
      </c>
      <c r="G44" s="7">
        <f>+G37+G42</f>
        <v>14535</v>
      </c>
    </row>
    <row r="46" spans="1:7" ht="13.5" thickBot="1">
      <c r="A46" s="1" t="s">
        <v>139</v>
      </c>
      <c r="F46" s="20">
        <f>+F34+F44</f>
        <v>528289</v>
      </c>
      <c r="G46" s="20">
        <f>+G34+G44</f>
        <v>474243</v>
      </c>
    </row>
    <row r="48" spans="1:7" ht="12.75">
      <c r="A48" s="2" t="s">
        <v>141</v>
      </c>
      <c r="F48" s="2"/>
      <c r="G48" s="2"/>
    </row>
    <row r="49" spans="1:7" ht="13.5" thickBot="1">
      <c r="A49" s="2" t="s">
        <v>158</v>
      </c>
      <c r="F49" s="20" t="s">
        <v>289</v>
      </c>
      <c r="G49" s="20" t="s">
        <v>177</v>
      </c>
    </row>
    <row r="52" spans="1:9" ht="40.5" customHeight="1">
      <c r="A52" s="77"/>
      <c r="B52" s="78"/>
      <c r="C52" s="78"/>
      <c r="D52" s="78"/>
      <c r="E52" s="78"/>
      <c r="F52" s="78"/>
      <c r="G52" s="78"/>
      <c r="H52" s="78"/>
      <c r="I52" s="14"/>
    </row>
    <row r="53" spans="1:9" ht="15" customHeight="1">
      <c r="A53" s="15"/>
      <c r="B53" s="15"/>
      <c r="C53" s="15"/>
      <c r="D53" s="15"/>
      <c r="E53" s="15"/>
      <c r="F53" s="15"/>
      <c r="G53" s="15"/>
      <c r="H53" s="15"/>
      <c r="I53" s="14"/>
    </row>
  </sheetData>
  <sheetProtection/>
  <mergeCells count="1">
    <mergeCell ref="A52:H52"/>
  </mergeCells>
  <printOptions/>
  <pageMargins left="1.14173228346457" right="0" top="0.393700787401575" bottom="0.393700787401575" header="0.196850393700787" footer="0"/>
  <pageSetup firstPageNumber="2" useFirstPageNumber="1" horizontalDpi="1200" verticalDpi="1200" orientation="portrait" paperSize="9" r:id="rId1"/>
  <headerFooter alignWithMargins="0">
    <oddFooter>&amp;C&amp;"Arial,Regular"&amp;P</oddFooter>
  </headerFooter>
</worksheet>
</file>

<file path=xl/worksheets/sheet3.xml><?xml version="1.0" encoding="utf-8"?>
<worksheet xmlns="http://schemas.openxmlformats.org/spreadsheetml/2006/main" xmlns:r="http://schemas.openxmlformats.org/officeDocument/2006/relationships">
  <dimension ref="A1:L47"/>
  <sheetViews>
    <sheetView showGridLines="0" tabSelected="1" view="pageBreakPreview" zoomScaleSheetLayoutView="100" workbookViewId="0" topLeftCell="G31">
      <selection activeCell="A36" sqref="A36"/>
    </sheetView>
  </sheetViews>
  <sheetFormatPr defaultColWidth="9.140625" defaultRowHeight="13.5"/>
  <cols>
    <col min="1" max="1" width="2.7109375" style="2" customWidth="1"/>
    <col min="2" max="2" width="10.421875" style="2" customWidth="1"/>
    <col min="3" max="3" width="9.140625" style="2" customWidth="1"/>
    <col min="4" max="4" width="21.57421875" style="2" customWidth="1"/>
    <col min="5" max="5" width="2.7109375" style="2" customWidth="1"/>
    <col min="6" max="6" width="8.421875" style="3" bestFit="1" customWidth="1"/>
    <col min="7" max="7" width="10.28125" style="3" bestFit="1" customWidth="1"/>
    <col min="8" max="8" width="12.421875" style="3" bestFit="1" customWidth="1"/>
    <col min="9" max="9" width="13.57421875" style="3" bestFit="1" customWidth="1"/>
    <col min="10" max="10" width="11.7109375" style="3" bestFit="1" customWidth="1"/>
    <col min="11" max="11" width="13.7109375" style="3" customWidth="1"/>
    <col min="12" max="12" width="9.421875" style="3" customWidth="1"/>
    <col min="13" max="16384" width="9.140625" style="2" customWidth="1"/>
  </cols>
  <sheetData>
    <row r="1" ht="12.75">
      <c r="A1" s="1" t="s">
        <v>178</v>
      </c>
    </row>
    <row r="2" ht="12.75">
      <c r="A2" s="1" t="s">
        <v>0</v>
      </c>
    </row>
    <row r="4" ht="12.75">
      <c r="A4" s="1" t="s">
        <v>76</v>
      </c>
    </row>
    <row r="5" ht="12.75">
      <c r="A5" s="1" t="s">
        <v>264</v>
      </c>
    </row>
    <row r="6" ht="12.75">
      <c r="A6" s="1"/>
    </row>
    <row r="7" ht="12.75">
      <c r="A7" s="1"/>
    </row>
    <row r="8" spans="6:12" ht="12.75">
      <c r="F8" s="80" t="s">
        <v>223</v>
      </c>
      <c r="G8" s="81"/>
      <c r="H8" s="81"/>
      <c r="I8" s="81"/>
      <c r="J8" s="81"/>
      <c r="K8" s="81"/>
      <c r="L8" s="82"/>
    </row>
    <row r="9" spans="6:12" ht="6.75" customHeight="1">
      <c r="F9" s="70"/>
      <c r="G9" s="70"/>
      <c r="H9" s="70"/>
      <c r="I9" s="70"/>
      <c r="J9" s="70"/>
      <c r="K9" s="70"/>
      <c r="L9" s="70"/>
    </row>
    <row r="10" spans="7:11" ht="13.5" customHeight="1">
      <c r="G10" s="80" t="s">
        <v>236</v>
      </c>
      <c r="H10" s="81"/>
      <c r="I10" s="81"/>
      <c r="J10" s="82"/>
      <c r="K10" s="6" t="s">
        <v>8</v>
      </c>
    </row>
    <row r="11" spans="7:10" ht="6.75" customHeight="1">
      <c r="G11" s="70"/>
      <c r="H11" s="70"/>
      <c r="I11" s="70"/>
      <c r="J11" s="70"/>
    </row>
    <row r="12" spans="7:10" ht="12.75">
      <c r="G12" s="70"/>
      <c r="H12" s="70"/>
      <c r="I12" s="70"/>
      <c r="J12" s="72" t="s">
        <v>231</v>
      </c>
    </row>
    <row r="13" spans="7:11" ht="12.75">
      <c r="G13" s="70"/>
      <c r="H13" s="21" t="s">
        <v>225</v>
      </c>
      <c r="I13" s="21" t="s">
        <v>228</v>
      </c>
      <c r="J13" s="6" t="s">
        <v>235</v>
      </c>
      <c r="K13" s="2"/>
    </row>
    <row r="14" spans="6:12" ht="12.75">
      <c r="F14" s="6" t="s">
        <v>6</v>
      </c>
      <c r="G14" s="6" t="s">
        <v>6</v>
      </c>
      <c r="H14" s="71" t="s">
        <v>226</v>
      </c>
      <c r="I14" s="76" t="s">
        <v>229</v>
      </c>
      <c r="J14" s="21" t="s">
        <v>232</v>
      </c>
      <c r="K14" s="6" t="s">
        <v>233</v>
      </c>
      <c r="L14" s="21"/>
    </row>
    <row r="15" spans="6:12" ht="12.75">
      <c r="F15" s="6" t="s">
        <v>7</v>
      </c>
      <c r="G15" s="6" t="s">
        <v>224</v>
      </c>
      <c r="H15" s="21" t="s">
        <v>227</v>
      </c>
      <c r="I15" s="21" t="s">
        <v>230</v>
      </c>
      <c r="J15" s="6" t="s">
        <v>227</v>
      </c>
      <c r="K15" s="21" t="s">
        <v>234</v>
      </c>
      <c r="L15" s="21" t="s">
        <v>142</v>
      </c>
    </row>
    <row r="16" spans="6:12" ht="12.75">
      <c r="F16" s="6" t="s">
        <v>9</v>
      </c>
      <c r="G16" s="6" t="s">
        <v>9</v>
      </c>
      <c r="H16" s="6" t="s">
        <v>9</v>
      </c>
      <c r="I16" s="6" t="s">
        <v>9</v>
      </c>
      <c r="J16" s="6" t="s">
        <v>9</v>
      </c>
      <c r="K16" s="6" t="s">
        <v>9</v>
      </c>
      <c r="L16" s="6" t="s">
        <v>9</v>
      </c>
    </row>
    <row r="17" spans="6:12" ht="12.75">
      <c r="F17" s="6"/>
      <c r="G17" s="6"/>
      <c r="H17" s="6"/>
      <c r="I17" s="6"/>
      <c r="J17" s="6"/>
      <c r="K17" s="6"/>
      <c r="L17" s="6"/>
    </row>
    <row r="18" spans="1:12" ht="12.75">
      <c r="A18" s="2" t="s">
        <v>152</v>
      </c>
      <c r="F18" s="7">
        <v>91363</v>
      </c>
      <c r="G18" s="7">
        <v>19654</v>
      </c>
      <c r="H18" s="7">
        <v>15493</v>
      </c>
      <c r="I18" s="7">
        <v>669</v>
      </c>
      <c r="J18" s="7">
        <v>-2200</v>
      </c>
      <c r="K18" s="7">
        <v>313995</v>
      </c>
      <c r="L18" s="7">
        <f>SUM(F18:K18)</f>
        <v>438974</v>
      </c>
    </row>
    <row r="19" spans="6:12" ht="12.75">
      <c r="F19" s="8"/>
      <c r="G19" s="8"/>
      <c r="H19" s="8"/>
      <c r="I19" s="8"/>
      <c r="J19" s="8"/>
      <c r="K19" s="8"/>
      <c r="L19" s="8"/>
    </row>
    <row r="20" spans="1:12" ht="12.75">
      <c r="A20" s="2" t="s">
        <v>244</v>
      </c>
      <c r="F20" s="8"/>
      <c r="G20" s="8"/>
      <c r="H20" s="8"/>
      <c r="I20" s="8"/>
      <c r="J20" s="8"/>
      <c r="K20" s="8"/>
      <c r="L20" s="8"/>
    </row>
    <row r="21" spans="2:12" ht="12.75">
      <c r="B21" s="2" t="s">
        <v>245</v>
      </c>
      <c r="F21" s="18">
        <v>0</v>
      </c>
      <c r="G21" s="18">
        <v>0</v>
      </c>
      <c r="H21" s="18">
        <v>1592</v>
      </c>
      <c r="I21" s="18">
        <v>0</v>
      </c>
      <c r="J21" s="18">
        <v>0</v>
      </c>
      <c r="K21" s="18">
        <v>0</v>
      </c>
      <c r="L21" s="3">
        <f>SUM(F21:K21)</f>
        <v>1592</v>
      </c>
    </row>
    <row r="22" spans="1:12" ht="12.75">
      <c r="A22" s="2" t="s">
        <v>246</v>
      </c>
      <c r="F22" s="10">
        <v>0</v>
      </c>
      <c r="G22" s="10">
        <v>0</v>
      </c>
      <c r="H22" s="10">
        <v>0</v>
      </c>
      <c r="I22" s="10">
        <v>0</v>
      </c>
      <c r="J22" s="7">
        <v>1024</v>
      </c>
      <c r="K22" s="10">
        <v>0</v>
      </c>
      <c r="L22" s="7">
        <f>SUM(F22:K22)</f>
        <v>1024</v>
      </c>
    </row>
    <row r="23" spans="1:12" ht="12.75">
      <c r="A23" s="2" t="s">
        <v>247</v>
      </c>
      <c r="F23" s="18">
        <f aca="true" t="shared" si="0" ref="F23:L23">SUM(F21:F22)</f>
        <v>0</v>
      </c>
      <c r="G23" s="18">
        <f t="shared" si="0"/>
        <v>0</v>
      </c>
      <c r="H23" s="18">
        <f t="shared" si="0"/>
        <v>1592</v>
      </c>
      <c r="I23" s="18">
        <f t="shared" si="0"/>
        <v>0</v>
      </c>
      <c r="J23" s="18">
        <f t="shared" si="0"/>
        <v>1024</v>
      </c>
      <c r="K23" s="18">
        <f t="shared" si="0"/>
        <v>0</v>
      </c>
      <c r="L23" s="18">
        <f t="shared" si="0"/>
        <v>2616</v>
      </c>
    </row>
    <row r="24" spans="1:12" ht="12.75">
      <c r="A24" s="2" t="s">
        <v>134</v>
      </c>
      <c r="F24" s="10">
        <v>0</v>
      </c>
      <c r="G24" s="10">
        <v>0</v>
      </c>
      <c r="H24" s="10">
        <v>0</v>
      </c>
      <c r="I24" s="10">
        <v>0</v>
      </c>
      <c r="J24" s="10">
        <v>0</v>
      </c>
      <c r="K24" s="10">
        <v>25623</v>
      </c>
      <c r="L24" s="7">
        <f>SUM(F24:K24)</f>
        <v>25623</v>
      </c>
    </row>
    <row r="25" spans="1:12" ht="12.75">
      <c r="A25" s="2" t="s">
        <v>165</v>
      </c>
      <c r="F25" s="29">
        <f>SUM(F23:F24)</f>
        <v>0</v>
      </c>
      <c r="G25" s="29">
        <f aca="true" t="shared" si="1" ref="G25:L25">SUM(G23:G24)</f>
        <v>0</v>
      </c>
      <c r="H25" s="29">
        <f t="shared" si="1"/>
        <v>1592</v>
      </c>
      <c r="I25" s="29">
        <f t="shared" si="1"/>
        <v>0</v>
      </c>
      <c r="J25" s="29">
        <f t="shared" si="1"/>
        <v>1024</v>
      </c>
      <c r="K25" s="29">
        <f t="shared" si="1"/>
        <v>25623</v>
      </c>
      <c r="L25" s="29">
        <f t="shared" si="1"/>
        <v>28239</v>
      </c>
    </row>
    <row r="26" spans="6:12" ht="12.75">
      <c r="F26" s="22"/>
      <c r="G26" s="22"/>
      <c r="H26" s="22"/>
      <c r="I26" s="22"/>
      <c r="J26" s="22"/>
      <c r="K26" s="22"/>
      <c r="L26" s="8"/>
    </row>
    <row r="27" spans="1:12" ht="12.75">
      <c r="A27" s="2" t="s">
        <v>248</v>
      </c>
      <c r="F27" s="22">
        <f>SUM(F22:F24)</f>
        <v>0</v>
      </c>
      <c r="G27" s="22">
        <f>SUM(G22:G24)</f>
        <v>0</v>
      </c>
      <c r="H27" s="22">
        <v>0</v>
      </c>
      <c r="I27" s="22">
        <f>SUM(I22:I24)</f>
        <v>0</v>
      </c>
      <c r="J27" s="22">
        <v>0</v>
      </c>
      <c r="K27" s="22">
        <v>-10004</v>
      </c>
      <c r="L27" s="22">
        <f>SUM(F27:K27)</f>
        <v>-10004</v>
      </c>
    </row>
    <row r="28" spans="6:12" ht="12.75">
      <c r="F28" s="22"/>
      <c r="G28" s="22"/>
      <c r="H28" s="22"/>
      <c r="I28" s="22"/>
      <c r="J28" s="22"/>
      <c r="K28" s="22"/>
      <c r="L28" s="22"/>
    </row>
    <row r="29" spans="1:12" ht="13.5" thickBot="1">
      <c r="A29" s="2" t="s">
        <v>265</v>
      </c>
      <c r="F29" s="11">
        <f aca="true" t="shared" si="2" ref="F29:L29">F18+F25+F27</f>
        <v>91363</v>
      </c>
      <c r="G29" s="11">
        <f t="shared" si="2"/>
        <v>19654</v>
      </c>
      <c r="H29" s="11">
        <f t="shared" si="2"/>
        <v>17085</v>
      </c>
      <c r="I29" s="11">
        <f t="shared" si="2"/>
        <v>669</v>
      </c>
      <c r="J29" s="11">
        <f t="shared" si="2"/>
        <v>-1176</v>
      </c>
      <c r="K29" s="11">
        <f t="shared" si="2"/>
        <v>329614</v>
      </c>
      <c r="L29" s="11">
        <f t="shared" si="2"/>
        <v>457209</v>
      </c>
    </row>
    <row r="30" spans="6:12" ht="12.75">
      <c r="F30" s="8"/>
      <c r="G30" s="8"/>
      <c r="H30" s="8"/>
      <c r="I30" s="8"/>
      <c r="J30" s="8"/>
      <c r="K30" s="8"/>
      <c r="L30" s="8"/>
    </row>
    <row r="31" spans="1:12" ht="12.75">
      <c r="A31" s="2" t="s">
        <v>181</v>
      </c>
      <c r="F31" s="7">
        <v>91363</v>
      </c>
      <c r="G31" s="7">
        <v>19654</v>
      </c>
      <c r="H31" s="7">
        <v>17085</v>
      </c>
      <c r="I31" s="7">
        <v>802</v>
      </c>
      <c r="J31" s="7">
        <v>955</v>
      </c>
      <c r="K31" s="7">
        <v>329849</v>
      </c>
      <c r="L31" s="7">
        <f>SUM(F31:K31)</f>
        <v>459708</v>
      </c>
    </row>
    <row r="33" spans="1:12" ht="12.75">
      <c r="A33" s="2" t="s">
        <v>302</v>
      </c>
      <c r="F33" s="22">
        <v>0</v>
      </c>
      <c r="G33" s="22">
        <v>0</v>
      </c>
      <c r="H33" s="22">
        <v>0</v>
      </c>
      <c r="I33" s="22">
        <v>0</v>
      </c>
      <c r="J33" s="8">
        <v>-8467</v>
      </c>
      <c r="K33" s="22">
        <v>0</v>
      </c>
      <c r="L33" s="8">
        <f>SUM(F33:K33)</f>
        <v>-8467</v>
      </c>
    </row>
    <row r="34" spans="1:12" ht="12.75">
      <c r="A34" s="2" t="s">
        <v>303</v>
      </c>
      <c r="F34" s="10">
        <v>0</v>
      </c>
      <c r="G34" s="10">
        <v>0</v>
      </c>
      <c r="H34" s="10">
        <v>0</v>
      </c>
      <c r="I34" s="10">
        <v>-802</v>
      </c>
      <c r="J34" s="10">
        <v>0</v>
      </c>
      <c r="K34" s="10">
        <v>802</v>
      </c>
      <c r="L34" s="10">
        <f>SUM(F34:K34)</f>
        <v>0</v>
      </c>
    </row>
    <row r="35" spans="1:12" ht="12.75">
      <c r="A35" s="2" t="s">
        <v>305</v>
      </c>
      <c r="F35" s="22">
        <f>SUM(F33:F34)</f>
        <v>0</v>
      </c>
      <c r="G35" s="22">
        <f aca="true" t="shared" si="3" ref="G35:L35">SUM(G33:G34)</f>
        <v>0</v>
      </c>
      <c r="H35" s="22">
        <f t="shared" si="3"/>
        <v>0</v>
      </c>
      <c r="I35" s="22">
        <f t="shared" si="3"/>
        <v>-802</v>
      </c>
      <c r="J35" s="22">
        <f t="shared" si="3"/>
        <v>-8467</v>
      </c>
      <c r="K35" s="22">
        <f t="shared" si="3"/>
        <v>802</v>
      </c>
      <c r="L35" s="22">
        <f t="shared" si="3"/>
        <v>-8467</v>
      </c>
    </row>
    <row r="36" spans="1:12" ht="12.75">
      <c r="A36" s="2" t="s">
        <v>290</v>
      </c>
      <c r="F36" s="22"/>
      <c r="G36" s="22"/>
      <c r="H36" s="22"/>
      <c r="I36" s="22"/>
      <c r="J36" s="22"/>
      <c r="K36" s="22"/>
      <c r="L36" s="22"/>
    </row>
    <row r="37" spans="2:12" ht="12.75">
      <c r="B37" s="2" t="s">
        <v>304</v>
      </c>
      <c r="F37" s="22">
        <v>0</v>
      </c>
      <c r="G37" s="22">
        <v>0</v>
      </c>
      <c r="H37" s="22">
        <v>0</v>
      </c>
      <c r="I37" s="22">
        <v>0</v>
      </c>
      <c r="J37" s="8">
        <v>-981</v>
      </c>
      <c r="K37" s="22">
        <v>0</v>
      </c>
      <c r="L37" s="8">
        <f>SUM(F37:K37)</f>
        <v>-981</v>
      </c>
    </row>
    <row r="38" spans="1:12" ht="12.75">
      <c r="A38" s="2" t="s">
        <v>134</v>
      </c>
      <c r="F38" s="10">
        <v>0</v>
      </c>
      <c r="G38" s="10">
        <v>0</v>
      </c>
      <c r="H38" s="10">
        <v>0</v>
      </c>
      <c r="I38" s="10">
        <v>0</v>
      </c>
      <c r="J38" s="10">
        <v>0</v>
      </c>
      <c r="K38" s="10">
        <v>67634</v>
      </c>
      <c r="L38" s="7">
        <f>SUM(F38:K38)</f>
        <v>67634</v>
      </c>
    </row>
    <row r="39" spans="1:12" ht="12.75">
      <c r="A39" s="2" t="s">
        <v>241</v>
      </c>
      <c r="F39" s="10">
        <f>SUM(F35:F38)</f>
        <v>0</v>
      </c>
      <c r="G39" s="10">
        <f aca="true" t="shared" si="4" ref="G39:L39">SUM(G35:G38)</f>
        <v>0</v>
      </c>
      <c r="H39" s="10">
        <f t="shared" si="4"/>
        <v>0</v>
      </c>
      <c r="I39" s="10">
        <f t="shared" si="4"/>
        <v>-802</v>
      </c>
      <c r="J39" s="10">
        <f t="shared" si="4"/>
        <v>-9448</v>
      </c>
      <c r="K39" s="10">
        <f t="shared" si="4"/>
        <v>68436</v>
      </c>
      <c r="L39" s="10">
        <f t="shared" si="4"/>
        <v>58186</v>
      </c>
    </row>
    <row r="40" spans="6:12" ht="12.75">
      <c r="F40" s="22"/>
      <c r="G40" s="22"/>
      <c r="H40" s="22"/>
      <c r="I40" s="22"/>
      <c r="J40" s="22"/>
      <c r="K40" s="22"/>
      <c r="L40" s="22"/>
    </row>
    <row r="41" spans="1:12" ht="12.75">
      <c r="A41" s="2" t="s">
        <v>248</v>
      </c>
      <c r="F41" s="22">
        <f>SUM(F33:F38)</f>
        <v>0</v>
      </c>
      <c r="G41" s="22">
        <f>SUM(G33:G38)</f>
        <v>0</v>
      </c>
      <c r="H41" s="22">
        <v>0</v>
      </c>
      <c r="I41" s="22">
        <v>0</v>
      </c>
      <c r="J41" s="22">
        <v>0</v>
      </c>
      <c r="K41" s="22">
        <v>-16902</v>
      </c>
      <c r="L41" s="22">
        <f>SUM(F41:K41)</f>
        <v>-16902</v>
      </c>
    </row>
    <row r="42" spans="6:12" ht="12.75">
      <c r="F42" s="22"/>
      <c r="G42" s="22"/>
      <c r="H42" s="22"/>
      <c r="I42" s="22"/>
      <c r="J42" s="22"/>
      <c r="K42" s="22"/>
      <c r="L42" s="22"/>
    </row>
    <row r="43" spans="1:12" ht="13.5" thickBot="1">
      <c r="A43" s="2" t="s">
        <v>266</v>
      </c>
      <c r="F43" s="11">
        <f aca="true" t="shared" si="5" ref="F43:L43">F31+F39+F41</f>
        <v>91363</v>
      </c>
      <c r="G43" s="11">
        <f t="shared" si="5"/>
        <v>19654</v>
      </c>
      <c r="H43" s="11">
        <f t="shared" si="5"/>
        <v>17085</v>
      </c>
      <c r="I43" s="75">
        <f t="shared" si="5"/>
        <v>0</v>
      </c>
      <c r="J43" s="11">
        <f t="shared" si="5"/>
        <v>-8493</v>
      </c>
      <c r="K43" s="11">
        <f t="shared" si="5"/>
        <v>381383</v>
      </c>
      <c r="L43" s="11">
        <f t="shared" si="5"/>
        <v>500992</v>
      </c>
    </row>
    <row r="45" spans="6:12" ht="12.75">
      <c r="F45" s="8"/>
      <c r="G45" s="8"/>
      <c r="H45" s="8"/>
      <c r="I45" s="8"/>
      <c r="J45" s="8"/>
      <c r="K45" s="8"/>
      <c r="L45" s="8"/>
    </row>
    <row r="46" spans="1:12" ht="15" customHeight="1">
      <c r="A46" s="23"/>
      <c r="B46" s="23"/>
      <c r="C46" s="23"/>
      <c r="D46" s="23"/>
      <c r="E46" s="23"/>
      <c r="F46" s="23"/>
      <c r="G46" s="23"/>
      <c r="H46" s="23"/>
      <c r="I46" s="23"/>
      <c r="J46" s="23"/>
      <c r="K46" s="23"/>
      <c r="L46" s="23"/>
    </row>
    <row r="47" spans="1:12" ht="12.75">
      <c r="A47" s="24"/>
      <c r="B47" s="24"/>
      <c r="C47" s="24"/>
      <c r="D47" s="24"/>
      <c r="E47" s="24"/>
      <c r="F47" s="24"/>
      <c r="G47" s="24"/>
      <c r="H47" s="24"/>
      <c r="I47" s="24"/>
      <c r="J47" s="24"/>
      <c r="K47" s="24"/>
      <c r="L47" s="24"/>
    </row>
  </sheetData>
  <sheetProtection/>
  <mergeCells count="2">
    <mergeCell ref="F8:L8"/>
    <mergeCell ref="G10:J10"/>
  </mergeCells>
  <printOptions/>
  <pageMargins left="1.14173228346457" right="0" top="0.393700787401575" bottom="0.446850394" header="0.196850393700787" footer="0.446850394"/>
  <pageSetup firstPageNumber="3" useFirstPageNumber="1" horizontalDpi="1200" verticalDpi="1200" orientation="landscape" paperSize="9" scale="95" r:id="rId1"/>
  <headerFooter alignWithMargins="0">
    <oddFooter>&amp;C&amp;"Arial,Regular"&amp;P</oddFooter>
  </headerFooter>
</worksheet>
</file>

<file path=xl/worksheets/sheet4.xml><?xml version="1.0" encoding="utf-8"?>
<worksheet xmlns="http://schemas.openxmlformats.org/spreadsheetml/2006/main" xmlns:r="http://schemas.openxmlformats.org/officeDocument/2006/relationships">
  <dimension ref="A1:L44"/>
  <sheetViews>
    <sheetView showGridLines="0" zoomScalePageLayoutView="0" workbookViewId="0" topLeftCell="A16">
      <selection activeCell="F27" sqref="F27"/>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0.28125" style="25" bestFit="1" customWidth="1"/>
    <col min="8" max="8" width="2.7109375" style="2" customWidth="1"/>
    <col min="9" max="9" width="10.28125" style="25" bestFit="1" customWidth="1"/>
    <col min="10" max="16384" width="9.140625" style="2" customWidth="1"/>
  </cols>
  <sheetData>
    <row r="1" spans="1:11" ht="12.75">
      <c r="A1" s="1" t="s">
        <v>178</v>
      </c>
      <c r="E1" s="3"/>
      <c r="F1" s="3"/>
      <c r="G1" s="3"/>
      <c r="H1" s="3"/>
      <c r="I1" s="3"/>
      <c r="K1" s="3"/>
    </row>
    <row r="2" spans="1:12" ht="12.75">
      <c r="A2" s="1" t="s">
        <v>0</v>
      </c>
      <c r="G2" s="3"/>
      <c r="H2" s="3"/>
      <c r="I2" s="3"/>
      <c r="J2" s="3"/>
      <c r="L2" s="3"/>
    </row>
    <row r="3" spans="7:12" ht="12.75">
      <c r="G3" s="3"/>
      <c r="H3" s="3"/>
      <c r="I3" s="3"/>
      <c r="J3" s="3"/>
      <c r="L3" s="3"/>
    </row>
    <row r="4" spans="1:12" ht="12.75">
      <c r="A4" s="1" t="s">
        <v>77</v>
      </c>
      <c r="G4" s="3"/>
      <c r="H4" s="3"/>
      <c r="I4" s="3"/>
      <c r="J4" s="3"/>
      <c r="L4" s="3"/>
    </row>
    <row r="5" spans="1:11" ht="12.75">
      <c r="A5" s="1" t="s">
        <v>264</v>
      </c>
      <c r="E5" s="3"/>
      <c r="F5" s="3"/>
      <c r="G5" s="3"/>
      <c r="H5" s="3"/>
      <c r="I5" s="3"/>
      <c r="K5" s="3"/>
    </row>
    <row r="7" spans="7:9" ht="12.75">
      <c r="G7" s="5" t="s">
        <v>259</v>
      </c>
      <c r="I7" s="5" t="s">
        <v>260</v>
      </c>
    </row>
    <row r="8" spans="7:9" ht="12.75">
      <c r="G8" s="6" t="s">
        <v>9</v>
      </c>
      <c r="I8" s="6" t="s">
        <v>9</v>
      </c>
    </row>
    <row r="9" ht="12.75">
      <c r="A9" s="1" t="s">
        <v>78</v>
      </c>
    </row>
    <row r="10" ht="9" customHeight="1"/>
    <row r="11" spans="1:9" ht="12.75">
      <c r="A11" s="2" t="s">
        <v>11</v>
      </c>
      <c r="G11" s="18">
        <v>86596</v>
      </c>
      <c r="I11" s="25">
        <v>34502</v>
      </c>
    </row>
    <row r="12" ht="12.75">
      <c r="A12" s="2" t="s">
        <v>14</v>
      </c>
    </row>
    <row r="13" spans="2:9" ht="12.75">
      <c r="B13" s="2" t="s">
        <v>15</v>
      </c>
      <c r="G13" s="18">
        <v>-14733</v>
      </c>
      <c r="I13" s="25">
        <v>-1468</v>
      </c>
    </row>
    <row r="14" spans="2:9" ht="12.75">
      <c r="B14" s="2" t="s">
        <v>16</v>
      </c>
      <c r="G14" s="10">
        <v>-3925</v>
      </c>
      <c r="H14" s="26"/>
      <c r="I14" s="27">
        <v>-3588</v>
      </c>
    </row>
    <row r="15" spans="1:9" ht="12.75">
      <c r="A15" s="2" t="s">
        <v>17</v>
      </c>
      <c r="G15" s="18">
        <f>SUM(G11:G14)</f>
        <v>67938</v>
      </c>
      <c r="I15" s="25">
        <f>SUM(I11:I14)</f>
        <v>29446</v>
      </c>
    </row>
    <row r="16" ht="12.75">
      <c r="A16" s="2" t="s">
        <v>18</v>
      </c>
    </row>
    <row r="17" spans="2:9" ht="12.75">
      <c r="B17" s="2" t="s">
        <v>19</v>
      </c>
      <c r="G17" s="18">
        <v>-6813</v>
      </c>
      <c r="I17" s="25">
        <v>483</v>
      </c>
    </row>
    <row r="18" spans="2:9" ht="12.75">
      <c r="B18" s="2" t="s">
        <v>20</v>
      </c>
      <c r="G18" s="10">
        <v>3694</v>
      </c>
      <c r="H18" s="26"/>
      <c r="I18" s="27">
        <v>29</v>
      </c>
    </row>
    <row r="19" spans="1:9" ht="12.75">
      <c r="A19" s="2" t="s">
        <v>21</v>
      </c>
      <c r="G19" s="22">
        <f>SUM(G15:G18)</f>
        <v>64819</v>
      </c>
      <c r="I19" s="25">
        <f>SUM(I15:I18)</f>
        <v>29958</v>
      </c>
    </row>
    <row r="20" spans="1:9" ht="12.75">
      <c r="A20" s="2" t="s">
        <v>128</v>
      </c>
      <c r="G20" s="22">
        <v>-9766</v>
      </c>
      <c r="I20" s="25">
        <v>-6900</v>
      </c>
    </row>
    <row r="21" ht="9" customHeight="1">
      <c r="G21" s="28"/>
    </row>
    <row r="22" spans="1:9" ht="12.75">
      <c r="A22" s="2" t="s">
        <v>67</v>
      </c>
      <c r="G22" s="29">
        <f>SUM(G19:G21)</f>
        <v>55053</v>
      </c>
      <c r="H22" s="30"/>
      <c r="I22" s="31">
        <f>SUM(I19:I21)</f>
        <v>23058</v>
      </c>
    </row>
    <row r="23" ht="10.5" customHeight="1"/>
    <row r="24" ht="12.75">
      <c r="A24" s="1" t="s">
        <v>79</v>
      </c>
    </row>
    <row r="25" ht="9" customHeight="1"/>
    <row r="26" spans="1:9" ht="12.75">
      <c r="A26" s="2" t="s">
        <v>22</v>
      </c>
      <c r="G26" s="18">
        <v>-282</v>
      </c>
      <c r="I26" s="25">
        <v>-239</v>
      </c>
    </row>
    <row r="27" spans="1:9" ht="12.75">
      <c r="A27" s="2" t="s">
        <v>126</v>
      </c>
      <c r="G27" s="18">
        <v>13876</v>
      </c>
      <c r="I27" s="18">
        <v>-2616</v>
      </c>
    </row>
    <row r="28" spans="1:9" ht="12.75">
      <c r="A28" s="2" t="s">
        <v>1</v>
      </c>
      <c r="G28" s="18">
        <v>-242</v>
      </c>
      <c r="I28" s="18">
        <v>2427</v>
      </c>
    </row>
    <row r="29" spans="1:9" ht="12.75">
      <c r="A29" s="2" t="s">
        <v>66</v>
      </c>
      <c r="G29" s="18">
        <v>2844</v>
      </c>
      <c r="I29" s="25">
        <v>2581</v>
      </c>
    </row>
    <row r="30" spans="1:9" ht="12.75">
      <c r="A30" s="2" t="s">
        <v>121</v>
      </c>
      <c r="G30" s="18">
        <v>937</v>
      </c>
      <c r="I30" s="25">
        <v>903</v>
      </c>
    </row>
    <row r="31" ht="9" customHeight="1"/>
    <row r="32" spans="1:9" ht="12.75">
      <c r="A32" s="2" t="s">
        <v>306</v>
      </c>
      <c r="G32" s="29">
        <f>SUM(G26:G31)</f>
        <v>17133</v>
      </c>
      <c r="H32" s="30"/>
      <c r="I32" s="31">
        <f>SUM(I26:I31)</f>
        <v>3056</v>
      </c>
    </row>
    <row r="33" ht="10.5" customHeight="1"/>
    <row r="34" ht="12.75">
      <c r="A34" s="1" t="s">
        <v>249</v>
      </c>
    </row>
    <row r="35" spans="1:9" ht="12.75">
      <c r="A35" s="2" t="s">
        <v>248</v>
      </c>
      <c r="G35" s="27">
        <v>-16902</v>
      </c>
      <c r="H35" s="26"/>
      <c r="I35" s="27">
        <v>-10004</v>
      </c>
    </row>
    <row r="36" ht="10.5" customHeight="1"/>
    <row r="37" spans="1:9" ht="12.75">
      <c r="A37" s="1" t="s">
        <v>189</v>
      </c>
      <c r="G37" s="25">
        <f>+G22+G32+G35</f>
        <v>55284</v>
      </c>
      <c r="I37" s="25">
        <f>+I22+I32+I35</f>
        <v>16110</v>
      </c>
    </row>
    <row r="38" spans="1:9" ht="12.75">
      <c r="A38" s="1" t="s">
        <v>80</v>
      </c>
      <c r="G38" s="25">
        <v>912</v>
      </c>
      <c r="I38" s="25">
        <v>-471</v>
      </c>
    </row>
    <row r="39" spans="1:9" ht="12.75">
      <c r="A39" s="1" t="s">
        <v>122</v>
      </c>
      <c r="G39" s="25">
        <v>122228</v>
      </c>
      <c r="I39" s="25">
        <v>109228</v>
      </c>
    </row>
    <row r="40" ht="9" customHeight="1"/>
    <row r="41" spans="1:9" ht="13.5" thickBot="1">
      <c r="A41" s="1" t="s">
        <v>125</v>
      </c>
      <c r="G41" s="33">
        <f>SUM(G37:G40)</f>
        <v>178424</v>
      </c>
      <c r="H41" s="34"/>
      <c r="I41" s="33">
        <f>SUM(I37:I40)</f>
        <v>124867</v>
      </c>
    </row>
    <row r="42" ht="9" customHeight="1"/>
    <row r="43" spans="1:10" ht="12.75">
      <c r="A43" s="77"/>
      <c r="B43" s="78"/>
      <c r="C43" s="78"/>
      <c r="D43" s="78"/>
      <c r="E43" s="78"/>
      <c r="F43" s="78"/>
      <c r="G43" s="78"/>
      <c r="H43" s="78"/>
      <c r="I43" s="78"/>
      <c r="J43" s="14"/>
    </row>
    <row r="44" spans="1:10" ht="15" customHeight="1">
      <c r="A44" s="15"/>
      <c r="B44" s="15"/>
      <c r="C44" s="15"/>
      <c r="D44" s="15"/>
      <c r="E44" s="15"/>
      <c r="F44" s="15"/>
      <c r="G44" s="15"/>
      <c r="H44" s="15"/>
      <c r="I44" s="15"/>
      <c r="J44" s="14"/>
    </row>
  </sheetData>
  <sheetProtection/>
  <mergeCells count="1">
    <mergeCell ref="A43:I43"/>
  </mergeCells>
  <printOptions/>
  <pageMargins left="1.14173228346457" right="0" top="0.393700787401575" bottom="0.196850393700787" header="0.196850393700787" footer="0.196850393700787"/>
  <pageSetup firstPageNumber="4" useFirstPageNumber="1" horizontalDpi="1200" verticalDpi="1200" orientation="portrait" paperSize="9" r:id="rId1"/>
  <headerFooter alignWithMargins="0">
    <oddFooter>&amp;C&amp;"Arial,Regular"&amp;P</oddFooter>
  </headerFooter>
</worksheet>
</file>

<file path=xl/worksheets/sheet5.xml><?xml version="1.0" encoding="utf-8"?>
<worksheet xmlns="http://schemas.openxmlformats.org/spreadsheetml/2006/main" xmlns:r="http://schemas.openxmlformats.org/officeDocument/2006/relationships">
  <dimension ref="A1:M310"/>
  <sheetViews>
    <sheetView showGridLines="0" view="pageBreakPreview" zoomScaleSheetLayoutView="100" workbookViewId="0" topLeftCell="A193">
      <selection activeCell="B203" sqref="B203:I203"/>
    </sheetView>
  </sheetViews>
  <sheetFormatPr defaultColWidth="9.140625" defaultRowHeight="13.5"/>
  <cols>
    <col min="1" max="1" width="5.28125" style="2" customWidth="1"/>
    <col min="2" max="2" width="4.7109375" style="2" customWidth="1"/>
    <col min="3" max="3" width="4.57421875" style="2" customWidth="1"/>
    <col min="4" max="4" width="14.8515625" style="2" customWidth="1"/>
    <col min="5" max="5" width="14.421875" style="2" customWidth="1"/>
    <col min="6" max="6" width="15.28125" style="2" bestFit="1" customWidth="1"/>
    <col min="7" max="7" width="10.28125" style="2" bestFit="1" customWidth="1"/>
    <col min="8" max="8" width="16.421875" style="2" bestFit="1" customWidth="1"/>
    <col min="9" max="9" width="12.28125" style="2" bestFit="1" customWidth="1"/>
    <col min="10" max="10" width="8.8515625" style="2" customWidth="1"/>
    <col min="11" max="16384" width="9.140625" style="2" customWidth="1"/>
  </cols>
  <sheetData>
    <row r="1" spans="1:11" ht="12.75">
      <c r="A1" s="1" t="s">
        <v>178</v>
      </c>
      <c r="E1" s="3"/>
      <c r="F1" s="3"/>
      <c r="G1" s="3"/>
      <c r="H1" s="3"/>
      <c r="I1" s="3"/>
      <c r="K1" s="3"/>
    </row>
    <row r="2" spans="1:13" ht="12.75">
      <c r="A2" s="1" t="s">
        <v>0</v>
      </c>
      <c r="B2" s="1"/>
      <c r="C2" s="1"/>
      <c r="H2" s="3"/>
      <c r="I2" s="3"/>
      <c r="J2" s="3"/>
      <c r="K2" s="3"/>
      <c r="M2" s="3"/>
    </row>
    <row r="3" spans="8:13" ht="12.75">
      <c r="H3" s="3"/>
      <c r="I3" s="3"/>
      <c r="J3" s="3"/>
      <c r="K3" s="3"/>
      <c r="M3" s="3"/>
    </row>
    <row r="4" spans="1:13" ht="12.75">
      <c r="A4" s="1" t="s">
        <v>267</v>
      </c>
      <c r="B4" s="1"/>
      <c r="C4" s="1"/>
      <c r="H4" s="3"/>
      <c r="I4" s="3"/>
      <c r="J4" s="3"/>
      <c r="K4" s="3"/>
      <c r="M4" s="3"/>
    </row>
    <row r="5" spans="1:13" ht="12.75">
      <c r="A5" s="1"/>
      <c r="B5" s="1"/>
      <c r="C5" s="1"/>
      <c r="H5" s="3"/>
      <c r="I5" s="3"/>
      <c r="J5" s="3"/>
      <c r="K5" s="3"/>
      <c r="M5" s="3"/>
    </row>
    <row r="6" spans="1:13" ht="12.75">
      <c r="A6" s="35" t="s">
        <v>36</v>
      </c>
      <c r="B6" s="77" t="s">
        <v>123</v>
      </c>
      <c r="C6" s="78"/>
      <c r="D6" s="78"/>
      <c r="E6" s="78"/>
      <c r="F6" s="78"/>
      <c r="G6" s="78"/>
      <c r="H6" s="78"/>
      <c r="I6" s="78"/>
      <c r="J6" s="14"/>
      <c r="K6" s="14"/>
      <c r="L6" s="15"/>
      <c r="M6" s="3"/>
    </row>
    <row r="7" spans="1:13" ht="9" customHeight="1">
      <c r="A7" s="1"/>
      <c r="B7" s="1"/>
      <c r="C7" s="1"/>
      <c r="H7" s="3"/>
      <c r="I7" s="3"/>
      <c r="J7" s="3"/>
      <c r="K7" s="3"/>
      <c r="M7" s="3"/>
    </row>
    <row r="8" spans="1:13" ht="12.75">
      <c r="A8" s="1" t="s">
        <v>23</v>
      </c>
      <c r="B8" s="1" t="s">
        <v>81</v>
      </c>
      <c r="H8" s="3"/>
      <c r="I8" s="3"/>
      <c r="J8" s="3"/>
      <c r="K8" s="3"/>
      <c r="M8" s="3"/>
    </row>
    <row r="9" ht="9" customHeight="1"/>
    <row r="10" spans="2:11" ht="30" customHeight="1">
      <c r="B10" s="78" t="s">
        <v>124</v>
      </c>
      <c r="C10" s="78"/>
      <c r="D10" s="78"/>
      <c r="E10" s="78"/>
      <c r="F10" s="78"/>
      <c r="G10" s="78"/>
      <c r="H10" s="78"/>
      <c r="I10" s="78"/>
      <c r="J10" s="14"/>
      <c r="K10" s="14"/>
    </row>
    <row r="11" ht="6.75" customHeight="1"/>
    <row r="12" spans="2:11" ht="30" customHeight="1">
      <c r="B12" s="78" t="s">
        <v>190</v>
      </c>
      <c r="C12" s="78"/>
      <c r="D12" s="78"/>
      <c r="E12" s="78"/>
      <c r="F12" s="78"/>
      <c r="G12" s="78"/>
      <c r="H12" s="78"/>
      <c r="I12" s="78"/>
      <c r="J12" s="14"/>
      <c r="K12" s="14"/>
    </row>
    <row r="13" spans="2:11" ht="6.75" customHeight="1">
      <c r="B13" s="14"/>
      <c r="C13" s="14"/>
      <c r="D13" s="14"/>
      <c r="E13" s="14"/>
      <c r="F13" s="14"/>
      <c r="G13" s="14"/>
      <c r="H13" s="14"/>
      <c r="I13" s="14"/>
      <c r="J13" s="14"/>
      <c r="K13" s="14"/>
    </row>
    <row r="14" spans="2:11" ht="42.75" customHeight="1">
      <c r="B14" s="78" t="s">
        <v>191</v>
      </c>
      <c r="C14" s="78"/>
      <c r="D14" s="78"/>
      <c r="E14" s="78"/>
      <c r="F14" s="78"/>
      <c r="G14" s="78"/>
      <c r="H14" s="78"/>
      <c r="I14" s="78"/>
      <c r="J14" s="14"/>
      <c r="K14" s="14"/>
    </row>
    <row r="15" spans="2:11" ht="6.75" customHeight="1">
      <c r="B15" s="14"/>
      <c r="C15" s="14"/>
      <c r="D15" s="14"/>
      <c r="E15" s="14"/>
      <c r="F15" s="14"/>
      <c r="G15" s="14"/>
      <c r="H15" s="14"/>
      <c r="I15" s="14"/>
      <c r="J15" s="14"/>
      <c r="K15" s="14"/>
    </row>
    <row r="16" spans="2:11" ht="12.75">
      <c r="B16" s="85" t="s">
        <v>192</v>
      </c>
      <c r="C16" s="85"/>
      <c r="D16" s="85" t="s">
        <v>193</v>
      </c>
      <c r="E16" s="85"/>
      <c r="F16" s="14"/>
      <c r="G16" s="14"/>
      <c r="H16" s="14"/>
      <c r="I16" s="14"/>
      <c r="J16" s="14"/>
      <c r="K16" s="14"/>
    </row>
    <row r="17" spans="2:11" ht="12.75">
      <c r="B17" s="85" t="s">
        <v>194</v>
      </c>
      <c r="C17" s="85"/>
      <c r="D17" s="85" t="s">
        <v>195</v>
      </c>
      <c r="E17" s="85"/>
      <c r="F17" s="14"/>
      <c r="G17" s="14"/>
      <c r="H17" s="14"/>
      <c r="I17" s="14"/>
      <c r="J17" s="14"/>
      <c r="K17" s="14"/>
    </row>
    <row r="18" spans="2:11" ht="12.75">
      <c r="B18" s="85" t="s">
        <v>196</v>
      </c>
      <c r="C18" s="85"/>
      <c r="D18" s="85" t="s">
        <v>197</v>
      </c>
      <c r="E18" s="85"/>
      <c r="F18" s="85"/>
      <c r="G18" s="85"/>
      <c r="H18" s="85"/>
      <c r="I18" s="85"/>
      <c r="J18" s="14"/>
      <c r="K18" s="14"/>
    </row>
    <row r="19" spans="2:11" ht="27" customHeight="1">
      <c r="B19" s="78" t="s">
        <v>198</v>
      </c>
      <c r="C19" s="78"/>
      <c r="D19" s="78"/>
      <c r="E19" s="78"/>
      <c r="F19" s="78"/>
      <c r="G19" s="78"/>
      <c r="H19" s="78"/>
      <c r="I19" s="78"/>
      <c r="J19" s="14"/>
      <c r="K19" s="14"/>
    </row>
    <row r="20" spans="2:11" ht="27.75" customHeight="1">
      <c r="B20" s="78" t="s">
        <v>199</v>
      </c>
      <c r="C20" s="78"/>
      <c r="D20" s="78"/>
      <c r="E20" s="78"/>
      <c r="F20" s="78"/>
      <c r="G20" s="78"/>
      <c r="H20" s="78"/>
      <c r="I20" s="78"/>
      <c r="J20" s="14"/>
      <c r="K20" s="14"/>
    </row>
    <row r="21" spans="2:11" ht="12.75">
      <c r="B21" s="85" t="s">
        <v>200</v>
      </c>
      <c r="C21" s="85"/>
      <c r="D21" s="85" t="s">
        <v>201</v>
      </c>
      <c r="E21" s="85"/>
      <c r="F21" s="14"/>
      <c r="G21" s="14"/>
      <c r="H21" s="14"/>
      <c r="I21" s="14"/>
      <c r="J21" s="14"/>
      <c r="K21" s="14"/>
    </row>
    <row r="22" spans="2:11" ht="12.75">
      <c r="B22" s="85" t="s">
        <v>202</v>
      </c>
      <c r="C22" s="85"/>
      <c r="D22" s="85" t="s">
        <v>203</v>
      </c>
      <c r="E22" s="85"/>
      <c r="F22" s="14"/>
      <c r="G22" s="14"/>
      <c r="H22" s="14"/>
      <c r="I22" s="14"/>
      <c r="J22" s="14"/>
      <c r="K22" s="14"/>
    </row>
    <row r="23" spans="2:11" ht="12.75">
      <c r="B23" s="85" t="s">
        <v>204</v>
      </c>
      <c r="C23" s="85"/>
      <c r="D23" s="85" t="s">
        <v>205</v>
      </c>
      <c r="E23" s="85"/>
      <c r="F23" s="14"/>
      <c r="G23" s="14"/>
      <c r="H23" s="14"/>
      <c r="I23" s="14"/>
      <c r="J23" s="14"/>
      <c r="K23" s="14"/>
    </row>
    <row r="24" spans="2:11" ht="12.75">
      <c r="B24" s="85" t="s">
        <v>206</v>
      </c>
      <c r="C24" s="85"/>
      <c r="D24" s="85" t="s">
        <v>10</v>
      </c>
      <c r="E24" s="85"/>
      <c r="F24" s="14"/>
      <c r="G24" s="14"/>
      <c r="H24" s="14"/>
      <c r="I24" s="14"/>
      <c r="J24" s="14"/>
      <c r="K24" s="14"/>
    </row>
    <row r="25" spans="2:11" ht="12.75" customHeight="1">
      <c r="B25" s="85" t="s">
        <v>207</v>
      </c>
      <c r="C25" s="85"/>
      <c r="D25" s="85" t="s">
        <v>208</v>
      </c>
      <c r="E25" s="85"/>
      <c r="F25" s="85"/>
      <c r="G25" s="85"/>
      <c r="H25" s="85"/>
      <c r="I25" s="85"/>
      <c r="J25" s="14"/>
      <c r="K25" s="14"/>
    </row>
    <row r="26" spans="2:11" ht="12.75">
      <c r="B26" s="85" t="s">
        <v>209</v>
      </c>
      <c r="C26" s="85"/>
      <c r="D26" s="85" t="s">
        <v>210</v>
      </c>
      <c r="E26" s="85"/>
      <c r="F26" s="85"/>
      <c r="G26" s="85"/>
      <c r="H26" s="85"/>
      <c r="I26" s="85"/>
      <c r="J26" s="14"/>
      <c r="K26" s="14"/>
    </row>
    <row r="27" spans="2:11" ht="12.75">
      <c r="B27" s="85" t="s">
        <v>211</v>
      </c>
      <c r="C27" s="85"/>
      <c r="D27" s="85" t="s">
        <v>212</v>
      </c>
      <c r="E27" s="85"/>
      <c r="F27" s="85"/>
      <c r="G27" s="85"/>
      <c r="H27" s="85"/>
      <c r="I27" s="85"/>
      <c r="J27" s="14"/>
      <c r="K27" s="14"/>
    </row>
    <row r="28" spans="2:11" ht="12.75">
      <c r="B28" s="14"/>
      <c r="C28" s="14"/>
      <c r="D28" s="14"/>
      <c r="E28" s="14"/>
      <c r="F28" s="14"/>
      <c r="G28" s="14"/>
      <c r="H28" s="14"/>
      <c r="I28" s="14"/>
      <c r="J28" s="14"/>
      <c r="K28" s="14"/>
    </row>
    <row r="29" spans="2:11" ht="44.25" customHeight="1">
      <c r="B29" s="78" t="s">
        <v>213</v>
      </c>
      <c r="C29" s="78"/>
      <c r="D29" s="78"/>
      <c r="E29" s="78"/>
      <c r="F29" s="78"/>
      <c r="G29" s="78"/>
      <c r="H29" s="78"/>
      <c r="I29" s="78"/>
      <c r="J29" s="14"/>
      <c r="K29" s="14"/>
    </row>
    <row r="30" spans="2:11" ht="6" customHeight="1">
      <c r="B30" s="14"/>
      <c r="C30" s="14"/>
      <c r="D30" s="14"/>
      <c r="E30" s="14"/>
      <c r="F30" s="14"/>
      <c r="G30" s="14"/>
      <c r="H30" s="14"/>
      <c r="I30" s="14"/>
      <c r="J30" s="14"/>
      <c r="K30" s="14"/>
    </row>
    <row r="31" spans="2:11" ht="12.75">
      <c r="B31" s="85" t="s">
        <v>214</v>
      </c>
      <c r="C31" s="85"/>
      <c r="D31" s="85"/>
      <c r="E31" s="85"/>
      <c r="F31" s="85"/>
      <c r="G31" s="85"/>
      <c r="H31" s="85"/>
      <c r="I31" s="85"/>
      <c r="J31" s="14"/>
      <c r="K31" s="14"/>
    </row>
    <row r="32" spans="2:11" ht="6.75" customHeight="1">
      <c r="B32" s="14"/>
      <c r="C32" s="14"/>
      <c r="D32" s="14"/>
      <c r="E32" s="14"/>
      <c r="F32" s="14"/>
      <c r="G32" s="14"/>
      <c r="H32" s="14"/>
      <c r="I32" s="14"/>
      <c r="J32" s="14"/>
      <c r="K32" s="14"/>
    </row>
    <row r="33" spans="2:11" ht="12.75">
      <c r="B33" s="85" t="s">
        <v>215</v>
      </c>
      <c r="C33" s="85"/>
      <c r="D33" s="85"/>
      <c r="E33" s="85"/>
      <c r="F33" s="85"/>
      <c r="G33" s="85"/>
      <c r="H33" s="85"/>
      <c r="I33" s="85"/>
      <c r="J33" s="14"/>
      <c r="K33" s="14"/>
    </row>
    <row r="34" spans="2:11" ht="6.75" customHeight="1">
      <c r="B34" s="14"/>
      <c r="C34" s="14"/>
      <c r="D34" s="14"/>
      <c r="E34" s="14"/>
      <c r="F34" s="14"/>
      <c r="G34" s="14"/>
      <c r="H34" s="14"/>
      <c r="I34" s="14"/>
      <c r="J34" s="14"/>
      <c r="K34" s="14"/>
    </row>
    <row r="35" spans="2:11" ht="90" customHeight="1">
      <c r="B35" s="78" t="s">
        <v>255</v>
      </c>
      <c r="C35" s="78"/>
      <c r="D35" s="78"/>
      <c r="E35" s="78"/>
      <c r="F35" s="78"/>
      <c r="G35" s="78"/>
      <c r="H35" s="78"/>
      <c r="I35" s="78"/>
      <c r="J35" s="14"/>
      <c r="K35" s="14"/>
    </row>
    <row r="36" spans="2:11" ht="6.75" customHeight="1">
      <c r="B36" s="14"/>
      <c r="C36" s="14"/>
      <c r="D36" s="14"/>
      <c r="E36" s="14"/>
      <c r="F36" s="14"/>
      <c r="G36" s="14"/>
      <c r="H36" s="14"/>
      <c r="I36" s="14"/>
      <c r="J36" s="14"/>
      <c r="K36" s="14"/>
    </row>
    <row r="37" spans="2:11" ht="88.5" customHeight="1">
      <c r="B37" s="78" t="s">
        <v>268</v>
      </c>
      <c r="C37" s="78"/>
      <c r="D37" s="78"/>
      <c r="E37" s="78"/>
      <c r="F37" s="78"/>
      <c r="G37" s="78"/>
      <c r="H37" s="78"/>
      <c r="I37" s="78"/>
      <c r="J37" s="14"/>
      <c r="K37" s="14"/>
    </row>
    <row r="38" spans="2:11" ht="6.75" customHeight="1">
      <c r="B38" s="14"/>
      <c r="C38" s="14"/>
      <c r="D38" s="14"/>
      <c r="E38" s="14"/>
      <c r="F38" s="14"/>
      <c r="G38" s="14"/>
      <c r="H38" s="14"/>
      <c r="I38" s="14"/>
      <c r="J38" s="14"/>
      <c r="K38" s="14"/>
    </row>
    <row r="39" spans="2:11" ht="12.75">
      <c r="B39" s="78" t="s">
        <v>269</v>
      </c>
      <c r="C39" s="78"/>
      <c r="D39" s="78"/>
      <c r="E39" s="78"/>
      <c r="F39" s="78"/>
      <c r="G39" s="78"/>
      <c r="H39" s="78"/>
      <c r="I39" s="78"/>
      <c r="J39" s="14"/>
      <c r="K39" s="14"/>
    </row>
    <row r="40" spans="2:11" ht="12.75">
      <c r="B40" s="14"/>
      <c r="C40" s="14"/>
      <c r="D40" s="14"/>
      <c r="E40" s="14"/>
      <c r="F40" s="14"/>
      <c r="G40" s="14"/>
      <c r="H40" s="14"/>
      <c r="I40" s="14"/>
      <c r="J40" s="14"/>
      <c r="K40" s="14"/>
    </row>
    <row r="41" spans="2:11" ht="12.75">
      <c r="B41" s="15"/>
      <c r="C41" s="15"/>
      <c r="D41" s="15"/>
      <c r="F41" s="37" t="s">
        <v>175</v>
      </c>
      <c r="G41" s="95"/>
      <c r="H41" s="95"/>
      <c r="I41" s="15"/>
      <c r="J41" s="14"/>
      <c r="K41" s="14"/>
    </row>
    <row r="42" spans="2:11" ht="12.75">
      <c r="B42" s="14"/>
      <c r="C42" s="14"/>
      <c r="D42" s="14"/>
      <c r="E42" s="14"/>
      <c r="F42" s="37" t="s">
        <v>9</v>
      </c>
      <c r="G42" s="96"/>
      <c r="H42" s="96"/>
      <c r="I42" s="14"/>
      <c r="J42" s="14"/>
      <c r="K42" s="14"/>
    </row>
    <row r="43" spans="2:11" ht="12.75">
      <c r="B43" s="85" t="s">
        <v>22</v>
      </c>
      <c r="C43" s="85"/>
      <c r="D43" s="85"/>
      <c r="E43" s="85"/>
      <c r="F43" s="43">
        <v>-22322</v>
      </c>
      <c r="G43" s="64"/>
      <c r="H43" s="66"/>
      <c r="I43" s="14"/>
      <c r="J43" s="14"/>
      <c r="K43" s="14"/>
    </row>
    <row r="44" spans="2:11" ht="13.5" thickBot="1">
      <c r="B44" s="85" t="s">
        <v>188</v>
      </c>
      <c r="C44" s="85"/>
      <c r="D44" s="85"/>
      <c r="E44" s="85"/>
      <c r="F44" s="67">
        <v>22322</v>
      </c>
      <c r="G44" s="64"/>
      <c r="H44" s="66"/>
      <c r="I44" s="14"/>
      <c r="J44" s="14"/>
      <c r="K44" s="14"/>
    </row>
    <row r="45" spans="2:11" ht="6.75" customHeight="1">
      <c r="B45" s="36"/>
      <c r="C45" s="36"/>
      <c r="D45" s="36"/>
      <c r="E45" s="36"/>
      <c r="F45" s="14"/>
      <c r="G45" s="14"/>
      <c r="H45" s="14"/>
      <c r="I45" s="14"/>
      <c r="J45" s="14"/>
      <c r="K45" s="14"/>
    </row>
    <row r="46" spans="2:11" ht="12.75">
      <c r="B46" s="91" t="s">
        <v>216</v>
      </c>
      <c r="C46" s="91"/>
      <c r="D46" s="91"/>
      <c r="E46" s="91"/>
      <c r="F46" s="91"/>
      <c r="G46" s="91"/>
      <c r="H46" s="91"/>
      <c r="I46" s="91"/>
      <c r="J46" s="14"/>
      <c r="K46" s="14"/>
    </row>
    <row r="47" spans="2:11" ht="6.75" customHeight="1">
      <c r="B47" s="14"/>
      <c r="C47" s="14"/>
      <c r="D47" s="14"/>
      <c r="E47" s="14"/>
      <c r="F47" s="14"/>
      <c r="G47" s="14"/>
      <c r="H47" s="14"/>
      <c r="I47" s="14"/>
      <c r="J47" s="14"/>
      <c r="K47" s="14"/>
    </row>
    <row r="48" spans="2:11" ht="12.75">
      <c r="B48" s="14"/>
      <c r="C48" s="14"/>
      <c r="D48" s="14"/>
      <c r="E48" s="14"/>
      <c r="F48" s="37" t="s">
        <v>217</v>
      </c>
      <c r="G48" s="92" t="s">
        <v>175</v>
      </c>
      <c r="H48" s="92"/>
      <c r="I48" s="37" t="s">
        <v>176</v>
      </c>
      <c r="J48" s="14"/>
      <c r="K48" s="14"/>
    </row>
    <row r="49" spans="2:11" ht="12.75">
      <c r="B49" s="14"/>
      <c r="C49" s="14"/>
      <c r="D49" s="14"/>
      <c r="E49" s="14"/>
      <c r="F49" s="37" t="s">
        <v>9</v>
      </c>
      <c r="G49" s="65"/>
      <c r="H49" s="37" t="s">
        <v>9</v>
      </c>
      <c r="I49" s="37" t="s">
        <v>9</v>
      </c>
      <c r="J49" s="14"/>
      <c r="K49" s="14"/>
    </row>
    <row r="50" spans="2:11" ht="12.75">
      <c r="B50" s="85" t="s">
        <v>22</v>
      </c>
      <c r="C50" s="85"/>
      <c r="D50" s="85"/>
      <c r="E50" s="85"/>
      <c r="F50" s="43">
        <v>40363</v>
      </c>
      <c r="G50" s="14"/>
      <c r="H50" s="43">
        <v>-22559</v>
      </c>
      <c r="I50" s="41">
        <f>F50+H50</f>
        <v>17804</v>
      </c>
      <c r="J50" s="14"/>
      <c r="K50" s="14"/>
    </row>
    <row r="51" spans="2:11" ht="13.5" thickBot="1">
      <c r="B51" s="85" t="s">
        <v>188</v>
      </c>
      <c r="C51" s="85"/>
      <c r="D51" s="85"/>
      <c r="E51" s="85"/>
      <c r="F51" s="68">
        <v>0</v>
      </c>
      <c r="G51" s="69"/>
      <c r="H51" s="67">
        <v>22559</v>
      </c>
      <c r="I51" s="42">
        <f>F51+H51</f>
        <v>22559</v>
      </c>
      <c r="J51" s="14"/>
      <c r="K51" s="14"/>
    </row>
    <row r="52" spans="2:11" ht="6.75" customHeight="1">
      <c r="B52" s="14"/>
      <c r="C52" s="14"/>
      <c r="D52" s="14"/>
      <c r="E52" s="14"/>
      <c r="F52" s="14"/>
      <c r="G52" s="14"/>
      <c r="H52" s="14"/>
      <c r="I52" s="14"/>
      <c r="J52" s="14"/>
      <c r="K52" s="14"/>
    </row>
    <row r="53" spans="1:2" ht="12.75">
      <c r="A53" s="1" t="s">
        <v>24</v>
      </c>
      <c r="B53" s="1" t="s">
        <v>83</v>
      </c>
    </row>
    <row r="54" ht="6.75" customHeight="1"/>
    <row r="55" spans="2:11" ht="30" customHeight="1">
      <c r="B55" s="78" t="s">
        <v>150</v>
      </c>
      <c r="C55" s="78"/>
      <c r="D55" s="78"/>
      <c r="E55" s="78"/>
      <c r="F55" s="78"/>
      <c r="G55" s="78"/>
      <c r="H55" s="78"/>
      <c r="I55" s="78"/>
      <c r="J55" s="14"/>
      <c r="K55" s="14"/>
    </row>
    <row r="56" ht="6.75" customHeight="1"/>
    <row r="57" spans="2:11" ht="30" customHeight="1">
      <c r="B57" s="78" t="s">
        <v>127</v>
      </c>
      <c r="C57" s="78"/>
      <c r="D57" s="78"/>
      <c r="E57" s="78"/>
      <c r="F57" s="78"/>
      <c r="G57" s="78"/>
      <c r="H57" s="78"/>
      <c r="I57" s="78"/>
      <c r="J57" s="14"/>
      <c r="K57" s="14"/>
    </row>
    <row r="58" spans="2:11" ht="6.75" customHeight="1">
      <c r="B58" s="14"/>
      <c r="C58" s="14"/>
      <c r="D58" s="14"/>
      <c r="E58" s="14"/>
      <c r="F58" s="14"/>
      <c r="G58" s="14"/>
      <c r="H58" s="14"/>
      <c r="I58" s="14"/>
      <c r="J58" s="14"/>
      <c r="K58" s="14"/>
    </row>
    <row r="59" spans="2:11" ht="12.75">
      <c r="B59" s="78" t="s">
        <v>92</v>
      </c>
      <c r="C59" s="78"/>
      <c r="D59" s="78"/>
      <c r="E59" s="78"/>
      <c r="F59" s="78"/>
      <c r="G59" s="78"/>
      <c r="H59" s="78"/>
      <c r="I59" s="78"/>
      <c r="J59" s="14"/>
      <c r="K59" s="14"/>
    </row>
    <row r="60" spans="2:11" ht="6.75" customHeight="1">
      <c r="B60" s="14"/>
      <c r="C60" s="14"/>
      <c r="D60" s="14"/>
      <c r="E60" s="14"/>
      <c r="F60" s="14"/>
      <c r="G60" s="14"/>
      <c r="H60" s="14"/>
      <c r="I60" s="14"/>
      <c r="J60" s="14"/>
      <c r="K60" s="14"/>
    </row>
    <row r="61" spans="2:11" ht="12.75">
      <c r="B61" s="78" t="s">
        <v>84</v>
      </c>
      <c r="C61" s="78"/>
      <c r="D61" s="78"/>
      <c r="E61" s="78"/>
      <c r="F61" s="78"/>
      <c r="G61" s="78"/>
      <c r="H61" s="78"/>
      <c r="I61" s="78"/>
      <c r="J61" s="14"/>
      <c r="K61" s="14"/>
    </row>
    <row r="62" spans="2:11" ht="6.75" customHeight="1">
      <c r="B62" s="14"/>
      <c r="C62" s="14"/>
      <c r="D62" s="14"/>
      <c r="E62" s="14"/>
      <c r="F62" s="14"/>
      <c r="G62" s="14"/>
      <c r="H62" s="14"/>
      <c r="I62" s="14"/>
      <c r="J62" s="14"/>
      <c r="K62" s="14"/>
    </row>
    <row r="63" spans="2:11" ht="12.75">
      <c r="B63" s="14"/>
      <c r="C63" s="14"/>
      <c r="D63" s="14"/>
      <c r="E63" s="14"/>
      <c r="F63" s="37" t="s">
        <v>270</v>
      </c>
      <c r="G63" s="14"/>
      <c r="H63" s="14"/>
      <c r="I63" s="14"/>
      <c r="J63" s="14"/>
      <c r="K63" s="14"/>
    </row>
    <row r="64" spans="2:11" ht="6.75" customHeight="1">
      <c r="B64" s="14"/>
      <c r="C64" s="14"/>
      <c r="D64" s="14"/>
      <c r="E64" s="14"/>
      <c r="F64" s="14"/>
      <c r="G64" s="14"/>
      <c r="H64" s="14"/>
      <c r="I64" s="14"/>
      <c r="J64" s="14"/>
      <c r="K64" s="14"/>
    </row>
    <row r="65" spans="2:11" ht="12.75">
      <c r="B65" s="85" t="s">
        <v>85</v>
      </c>
      <c r="C65" s="85"/>
      <c r="D65" s="85"/>
      <c r="E65" s="14"/>
      <c r="F65" s="43">
        <v>9610</v>
      </c>
      <c r="G65" s="14"/>
      <c r="H65" s="14"/>
      <c r="I65" s="14"/>
      <c r="J65" s="14"/>
      <c r="K65" s="14"/>
    </row>
    <row r="66" spans="2:11" ht="12.75">
      <c r="B66" s="85" t="s">
        <v>86</v>
      </c>
      <c r="C66" s="85"/>
      <c r="D66" s="85"/>
      <c r="E66" s="85"/>
      <c r="F66" s="43">
        <v>1330</v>
      </c>
      <c r="G66" s="14"/>
      <c r="H66" s="14"/>
      <c r="I66" s="14"/>
      <c r="J66" s="14"/>
      <c r="K66" s="14"/>
    </row>
    <row r="67" spans="2:11" ht="13.5" thickBot="1">
      <c r="B67" s="14"/>
      <c r="C67" s="14"/>
      <c r="D67" s="14"/>
      <c r="E67" s="14"/>
      <c r="F67" s="44">
        <f>SUM(F65:F66)</f>
        <v>10940</v>
      </c>
      <c r="G67" s="14"/>
      <c r="H67" s="14"/>
      <c r="I67" s="14"/>
      <c r="J67" s="14"/>
      <c r="K67" s="14"/>
    </row>
    <row r="68" spans="2:11" ht="6.75" customHeight="1">
      <c r="B68" s="14"/>
      <c r="C68" s="14"/>
      <c r="D68" s="14"/>
      <c r="E68" s="14"/>
      <c r="F68" s="14"/>
      <c r="G68" s="14"/>
      <c r="H68" s="14"/>
      <c r="I68" s="14"/>
      <c r="J68" s="14"/>
      <c r="K68" s="14"/>
    </row>
    <row r="69" spans="2:11" ht="12.75">
      <c r="B69" s="14"/>
      <c r="C69" s="14"/>
      <c r="D69" s="14"/>
      <c r="E69" s="14"/>
      <c r="F69" s="89" t="s">
        <v>271</v>
      </c>
      <c r="G69" s="90"/>
      <c r="H69" s="89" t="s">
        <v>295</v>
      </c>
      <c r="I69" s="94"/>
      <c r="J69" s="14"/>
      <c r="K69" s="14"/>
    </row>
    <row r="70" spans="2:11" ht="12.75">
      <c r="B70" s="14"/>
      <c r="C70" s="14"/>
      <c r="D70" s="14"/>
      <c r="E70" s="14"/>
      <c r="F70" s="46" t="s">
        <v>259</v>
      </c>
      <c r="G70" s="46" t="s">
        <v>260</v>
      </c>
      <c r="H70" s="46" t="s">
        <v>259</v>
      </c>
      <c r="I70" s="46" t="s">
        <v>260</v>
      </c>
      <c r="J70" s="14"/>
      <c r="K70" s="14"/>
    </row>
    <row r="71" spans="2:11" ht="6.75" customHeight="1">
      <c r="B71" s="14"/>
      <c r="C71" s="14"/>
      <c r="D71" s="14"/>
      <c r="E71" s="14"/>
      <c r="F71" s="14"/>
      <c r="G71" s="14"/>
      <c r="H71" s="14"/>
      <c r="I71" s="14"/>
      <c r="J71" s="14"/>
      <c r="K71" s="14"/>
    </row>
    <row r="72" spans="2:11" ht="12.75">
      <c r="B72" s="85" t="s">
        <v>87</v>
      </c>
      <c r="C72" s="85"/>
      <c r="D72" s="85"/>
      <c r="E72" s="14"/>
      <c r="F72" s="14"/>
      <c r="G72" s="14"/>
      <c r="H72" s="14"/>
      <c r="I72" s="14"/>
      <c r="J72" s="14"/>
      <c r="K72" s="14"/>
    </row>
    <row r="73" spans="2:11" ht="12.75">
      <c r="B73" s="85" t="s">
        <v>120</v>
      </c>
      <c r="C73" s="85"/>
      <c r="D73" s="85"/>
      <c r="E73" s="14"/>
      <c r="H73" s="43"/>
      <c r="I73" s="43"/>
      <c r="J73" s="14"/>
      <c r="K73" s="14"/>
    </row>
    <row r="74" spans="2:11" ht="12.75">
      <c r="B74" s="85" t="s">
        <v>88</v>
      </c>
      <c r="C74" s="85"/>
      <c r="D74" s="85"/>
      <c r="E74" s="14"/>
      <c r="F74" s="25">
        <v>55890</v>
      </c>
      <c r="G74" s="25">
        <v>41245</v>
      </c>
      <c r="H74" s="25">
        <v>153586</v>
      </c>
      <c r="I74" s="25">
        <v>142291</v>
      </c>
      <c r="J74" s="14"/>
      <c r="K74" s="14"/>
    </row>
    <row r="75" spans="2:11" ht="12.75">
      <c r="B75" s="85" t="s">
        <v>89</v>
      </c>
      <c r="C75" s="85"/>
      <c r="D75" s="85"/>
      <c r="E75" s="14"/>
      <c r="F75" s="25">
        <v>7904</v>
      </c>
      <c r="G75" s="25">
        <v>5859</v>
      </c>
      <c r="H75" s="25">
        <v>22342</v>
      </c>
      <c r="I75" s="25">
        <v>20873</v>
      </c>
      <c r="J75" s="14"/>
      <c r="K75" s="14"/>
    </row>
    <row r="76" spans="2:11" ht="13.5" thickBot="1">
      <c r="B76" s="14"/>
      <c r="C76" s="14"/>
      <c r="D76" s="14"/>
      <c r="E76" s="14"/>
      <c r="F76" s="44">
        <f>SUM(F74:F75)</f>
        <v>63794</v>
      </c>
      <c r="G76" s="44">
        <f>SUM(G74:G75)</f>
        <v>47104</v>
      </c>
      <c r="H76" s="44">
        <f>SUM(H74:H75)</f>
        <v>175928</v>
      </c>
      <c r="I76" s="44">
        <f>SUM(I74:I75)</f>
        <v>163164</v>
      </c>
      <c r="J76" s="14"/>
      <c r="K76" s="14"/>
    </row>
    <row r="77" spans="2:11" ht="6.75" customHeight="1">
      <c r="B77" s="14"/>
      <c r="C77" s="14"/>
      <c r="D77" s="14"/>
      <c r="E77" s="14"/>
      <c r="F77" s="14"/>
      <c r="G77" s="14"/>
      <c r="H77" s="14"/>
      <c r="I77" s="14"/>
      <c r="J77" s="14"/>
      <c r="K77" s="14"/>
    </row>
    <row r="78" spans="2:11" ht="12.75">
      <c r="B78" s="85" t="s">
        <v>90</v>
      </c>
      <c r="C78" s="85"/>
      <c r="D78" s="85"/>
      <c r="E78" s="14"/>
      <c r="F78" s="25">
        <v>12181</v>
      </c>
      <c r="G78" s="25">
        <v>8960</v>
      </c>
      <c r="H78" s="25">
        <v>33080</v>
      </c>
      <c r="I78" s="25">
        <v>31010</v>
      </c>
      <c r="J78" s="14"/>
      <c r="K78" s="14"/>
    </row>
    <row r="79" spans="2:11" ht="13.5" thickBot="1">
      <c r="B79" s="85" t="s">
        <v>91</v>
      </c>
      <c r="C79" s="85"/>
      <c r="D79" s="85"/>
      <c r="E79" s="14"/>
      <c r="F79" s="47">
        <v>3653</v>
      </c>
      <c r="G79" s="47">
        <v>2719</v>
      </c>
      <c r="H79" s="47">
        <v>9971</v>
      </c>
      <c r="I79" s="47">
        <v>9250</v>
      </c>
      <c r="J79" s="14"/>
      <c r="K79" s="14"/>
    </row>
    <row r="80" spans="2:11" ht="6.75" customHeight="1">
      <c r="B80" s="14"/>
      <c r="C80" s="14"/>
      <c r="D80" s="14"/>
      <c r="E80" s="14"/>
      <c r="F80" s="14"/>
      <c r="G80" s="14"/>
      <c r="H80" s="14"/>
      <c r="I80" s="14"/>
      <c r="J80" s="14"/>
      <c r="K80" s="14"/>
    </row>
    <row r="81" spans="2:11" ht="12.75">
      <c r="B81" s="85" t="s">
        <v>145</v>
      </c>
      <c r="C81" s="85"/>
      <c r="D81" s="85"/>
      <c r="E81" s="14"/>
      <c r="F81" s="14"/>
      <c r="G81" s="14"/>
      <c r="H81" s="14"/>
      <c r="I81" s="14"/>
      <c r="J81" s="14"/>
      <c r="K81" s="14"/>
    </row>
    <row r="82" spans="2:11" ht="12.75">
      <c r="B82" s="85" t="s">
        <v>90</v>
      </c>
      <c r="C82" s="85"/>
      <c r="D82" s="85"/>
      <c r="E82" s="14"/>
      <c r="F82" s="48">
        <v>0.1909</v>
      </c>
      <c r="G82" s="49">
        <v>0.1902</v>
      </c>
      <c r="H82" s="48">
        <v>0.1897</v>
      </c>
      <c r="I82" s="48">
        <v>0.1901</v>
      </c>
      <c r="J82" s="14"/>
      <c r="K82" s="14"/>
    </row>
    <row r="83" spans="2:11" ht="13.5" thickBot="1">
      <c r="B83" s="85" t="s">
        <v>91</v>
      </c>
      <c r="C83" s="85"/>
      <c r="D83" s="85"/>
      <c r="E83" s="14"/>
      <c r="F83" s="50">
        <v>0.0572</v>
      </c>
      <c r="G83" s="51">
        <v>0.0577</v>
      </c>
      <c r="H83" s="50">
        <v>0.0572</v>
      </c>
      <c r="I83" s="50">
        <v>0.0567</v>
      </c>
      <c r="J83" s="14"/>
      <c r="K83" s="14"/>
    </row>
    <row r="84" ht="9" customHeight="1"/>
    <row r="85" spans="1:2" ht="12.75">
      <c r="A85" s="1" t="s">
        <v>240</v>
      </c>
      <c r="B85" s="1" t="s">
        <v>117</v>
      </c>
    </row>
    <row r="86" ht="9" customHeight="1"/>
    <row r="87" spans="2:9" ht="30" customHeight="1">
      <c r="B87" s="78" t="s">
        <v>237</v>
      </c>
      <c r="C87" s="78"/>
      <c r="D87" s="78"/>
      <c r="E87" s="78"/>
      <c r="F87" s="78"/>
      <c r="G87" s="78"/>
      <c r="H87" s="78"/>
      <c r="I87" s="78"/>
    </row>
    <row r="88" ht="9" customHeight="1"/>
    <row r="89" spans="1:2" ht="12.75">
      <c r="A89" s="1" t="s">
        <v>25</v>
      </c>
      <c r="B89" s="1" t="s">
        <v>93</v>
      </c>
    </row>
    <row r="90" ht="9" customHeight="1"/>
    <row r="91" spans="2:11" ht="30" customHeight="1">
      <c r="B91" s="78" t="s">
        <v>143</v>
      </c>
      <c r="C91" s="78"/>
      <c r="D91" s="78"/>
      <c r="E91" s="78"/>
      <c r="F91" s="78"/>
      <c r="G91" s="78"/>
      <c r="H91" s="78"/>
      <c r="I91" s="78"/>
      <c r="J91" s="14"/>
      <c r="K91" s="14"/>
    </row>
    <row r="92" ht="9" customHeight="1"/>
    <row r="93" spans="1:2" ht="12.75">
      <c r="A93" s="1" t="s">
        <v>26</v>
      </c>
      <c r="B93" s="1" t="s">
        <v>94</v>
      </c>
    </row>
    <row r="94" ht="9" customHeight="1"/>
    <row r="95" spans="2:9" ht="30" customHeight="1">
      <c r="B95" s="78" t="s">
        <v>272</v>
      </c>
      <c r="C95" s="78"/>
      <c r="D95" s="78"/>
      <c r="E95" s="78"/>
      <c r="F95" s="78"/>
      <c r="G95" s="78"/>
      <c r="H95" s="78"/>
      <c r="I95" s="78"/>
    </row>
    <row r="96" ht="9" customHeight="1"/>
    <row r="97" spans="1:2" ht="12.75">
      <c r="A97" s="1" t="s">
        <v>27</v>
      </c>
      <c r="B97" s="1" t="s">
        <v>95</v>
      </c>
    </row>
    <row r="98" ht="9" customHeight="1"/>
    <row r="99" ht="12.75">
      <c r="B99" s="2" t="s">
        <v>307</v>
      </c>
    </row>
    <row r="100" spans="2:9" ht="9" customHeight="1">
      <c r="B100" s="78"/>
      <c r="C100" s="78"/>
      <c r="D100" s="78"/>
      <c r="E100" s="78"/>
      <c r="F100" s="78"/>
      <c r="G100" s="78"/>
      <c r="H100" s="78"/>
      <c r="I100" s="78"/>
    </row>
    <row r="101" spans="2:9" ht="12.75">
      <c r="B101" s="85" t="s">
        <v>250</v>
      </c>
      <c r="C101" s="85"/>
      <c r="D101" s="85"/>
      <c r="E101" s="85"/>
      <c r="F101" s="85"/>
      <c r="G101" s="85"/>
      <c r="H101" s="85"/>
      <c r="I101" s="85"/>
    </row>
    <row r="102" spans="2:9" ht="9" customHeight="1">
      <c r="B102" s="36"/>
      <c r="C102" s="36"/>
      <c r="D102" s="36"/>
      <c r="E102" s="36"/>
      <c r="F102" s="36"/>
      <c r="G102" s="36"/>
      <c r="H102" s="36"/>
      <c r="I102" s="36"/>
    </row>
    <row r="103" spans="2:9" ht="27.75" customHeight="1" thickBot="1">
      <c r="B103" s="85" t="s">
        <v>251</v>
      </c>
      <c r="C103" s="85"/>
      <c r="D103" s="85"/>
      <c r="E103" s="85"/>
      <c r="F103" s="85"/>
      <c r="G103" s="85"/>
      <c r="H103" s="85"/>
      <c r="I103" s="73">
        <v>16902</v>
      </c>
    </row>
    <row r="104" spans="2:9" ht="9" customHeight="1">
      <c r="B104" s="14"/>
      <c r="C104" s="14"/>
      <c r="D104" s="14"/>
      <c r="E104" s="14"/>
      <c r="F104" s="14"/>
      <c r="G104" s="14"/>
      <c r="H104" s="14"/>
      <c r="I104" s="14"/>
    </row>
    <row r="105" spans="1:2" ht="12.75">
      <c r="A105" s="1" t="s">
        <v>30</v>
      </c>
      <c r="B105" s="1" t="s">
        <v>96</v>
      </c>
    </row>
    <row r="106" ht="9" customHeight="1"/>
    <row r="107" spans="2:11" ht="30" customHeight="1">
      <c r="B107" s="78" t="s">
        <v>153</v>
      </c>
      <c r="C107" s="78"/>
      <c r="D107" s="78"/>
      <c r="E107" s="78"/>
      <c r="F107" s="78"/>
      <c r="G107" s="78"/>
      <c r="H107" s="78"/>
      <c r="I107" s="78"/>
      <c r="J107" s="14"/>
      <c r="K107" s="14"/>
    </row>
    <row r="108" ht="9" customHeight="1"/>
    <row r="109" spans="1:2" ht="12.75">
      <c r="A109" s="1" t="s">
        <v>31</v>
      </c>
      <c r="B109" s="1" t="s">
        <v>97</v>
      </c>
    </row>
    <row r="110" ht="9" customHeight="1"/>
    <row r="111" spans="2:11" ht="30" customHeight="1">
      <c r="B111" s="78" t="s">
        <v>273</v>
      </c>
      <c r="C111" s="78"/>
      <c r="D111" s="78"/>
      <c r="E111" s="78"/>
      <c r="F111" s="78"/>
      <c r="G111" s="78"/>
      <c r="H111" s="78"/>
      <c r="I111" s="78"/>
      <c r="J111" s="14"/>
      <c r="K111" s="14"/>
    </row>
    <row r="112" spans="2:11" ht="9" customHeight="1">
      <c r="B112" s="14"/>
      <c r="C112" s="14"/>
      <c r="D112" s="14"/>
      <c r="E112" s="14"/>
      <c r="F112" s="14"/>
      <c r="G112" s="14"/>
      <c r="H112" s="14"/>
      <c r="I112" s="14"/>
      <c r="J112" s="14"/>
      <c r="K112" s="14"/>
    </row>
    <row r="113" spans="2:11" ht="30" customHeight="1">
      <c r="B113" s="78" t="s">
        <v>274</v>
      </c>
      <c r="C113" s="78"/>
      <c r="D113" s="78"/>
      <c r="E113" s="78"/>
      <c r="F113" s="78"/>
      <c r="G113" s="78"/>
      <c r="H113" s="78"/>
      <c r="I113" s="78"/>
      <c r="J113" s="14"/>
      <c r="K113" s="14"/>
    </row>
    <row r="114" ht="9" customHeight="1"/>
    <row r="115" spans="1:2" ht="12.75">
      <c r="A115" s="1" t="s">
        <v>32</v>
      </c>
      <c r="B115" s="1" t="s">
        <v>275</v>
      </c>
    </row>
    <row r="116" ht="9" customHeight="1"/>
    <row r="117" spans="2:9" ht="54.75" customHeight="1">
      <c r="B117" s="78" t="s">
        <v>308</v>
      </c>
      <c r="C117" s="78"/>
      <c r="D117" s="78"/>
      <c r="E117" s="78"/>
      <c r="F117" s="78"/>
      <c r="G117" s="78"/>
      <c r="H117" s="78"/>
      <c r="I117" s="78"/>
    </row>
    <row r="118" spans="2:11" ht="9" customHeight="1">
      <c r="B118" s="14"/>
      <c r="C118" s="14"/>
      <c r="D118" s="14"/>
      <c r="E118" s="14"/>
      <c r="F118" s="14"/>
      <c r="G118" s="14"/>
      <c r="H118" s="14"/>
      <c r="I118" s="14"/>
      <c r="J118" s="14"/>
      <c r="K118" s="14"/>
    </row>
    <row r="119" spans="1:2" ht="12.75">
      <c r="A119" s="1" t="s">
        <v>33</v>
      </c>
      <c r="B119" s="1" t="s">
        <v>98</v>
      </c>
    </row>
    <row r="120" ht="9" customHeight="1"/>
    <row r="121" spans="2:11" ht="42" customHeight="1">
      <c r="B121" s="78" t="s">
        <v>321</v>
      </c>
      <c r="C121" s="78"/>
      <c r="D121" s="78"/>
      <c r="E121" s="78"/>
      <c r="F121" s="78"/>
      <c r="G121" s="78"/>
      <c r="H121" s="78"/>
      <c r="I121" s="78"/>
      <c r="J121" s="14"/>
      <c r="K121" s="14"/>
    </row>
    <row r="122" ht="9" customHeight="1"/>
    <row r="123" spans="1:2" ht="12.75">
      <c r="A123" s="1" t="s">
        <v>34</v>
      </c>
      <c r="B123" s="1" t="s">
        <v>99</v>
      </c>
    </row>
    <row r="124" ht="9" customHeight="1"/>
    <row r="125" spans="2:9" ht="30" customHeight="1">
      <c r="B125" s="93" t="s">
        <v>319</v>
      </c>
      <c r="C125" s="78"/>
      <c r="D125" s="78"/>
      <c r="E125" s="78"/>
      <c r="F125" s="78"/>
      <c r="G125" s="78"/>
      <c r="H125" s="78"/>
      <c r="I125" s="78"/>
    </row>
    <row r="126" ht="9" customHeight="1"/>
    <row r="127" spans="2:11" ht="30" customHeight="1">
      <c r="B127" s="93" t="s">
        <v>320</v>
      </c>
      <c r="C127" s="78"/>
      <c r="D127" s="78"/>
      <c r="E127" s="78"/>
      <c r="F127" s="78"/>
      <c r="G127" s="78"/>
      <c r="H127" s="78"/>
      <c r="I127" s="78"/>
      <c r="J127" s="14"/>
      <c r="K127" s="14"/>
    </row>
    <row r="128" spans="2:11" ht="9" customHeight="1">
      <c r="B128" s="14"/>
      <c r="C128" s="14"/>
      <c r="D128" s="14"/>
      <c r="E128" s="14"/>
      <c r="F128" s="14"/>
      <c r="G128" s="14"/>
      <c r="H128" s="14"/>
      <c r="I128" s="14"/>
      <c r="J128" s="14"/>
      <c r="K128" s="14"/>
    </row>
    <row r="129" spans="1:11" ht="12.75">
      <c r="A129" s="1" t="s">
        <v>35</v>
      </c>
      <c r="B129" s="77" t="s">
        <v>100</v>
      </c>
      <c r="C129" s="77"/>
      <c r="D129" s="77"/>
      <c r="E129" s="77"/>
      <c r="F129" s="77"/>
      <c r="G129" s="77"/>
      <c r="H129" s="77"/>
      <c r="I129" s="77"/>
      <c r="J129" s="13"/>
      <c r="K129" s="13"/>
    </row>
    <row r="130" spans="3:9" s="52" customFormat="1" ht="12.75">
      <c r="C130" s="36"/>
      <c r="D130" s="36"/>
      <c r="E130" s="36"/>
      <c r="F130" s="36"/>
      <c r="G130" s="36"/>
      <c r="H130" s="84" t="s">
        <v>276</v>
      </c>
      <c r="I130" s="84"/>
    </row>
    <row r="131" spans="3:9" s="52" customFormat="1" ht="12.75">
      <c r="C131" s="36"/>
      <c r="D131" s="36"/>
      <c r="E131" s="36"/>
      <c r="F131" s="36"/>
      <c r="G131" s="36"/>
      <c r="H131" s="36"/>
      <c r="I131" s="38" t="s">
        <v>259</v>
      </c>
    </row>
    <row r="132" spans="3:9" s="52" customFormat="1" ht="12.75">
      <c r="C132" s="36"/>
      <c r="D132" s="36"/>
      <c r="E132" s="36"/>
      <c r="F132" s="36"/>
      <c r="G132" s="36"/>
      <c r="H132" s="36"/>
      <c r="I132" s="37" t="s">
        <v>9</v>
      </c>
    </row>
    <row r="133" spans="2:9" s="52" customFormat="1" ht="12.75">
      <c r="B133" s="52" t="s">
        <v>57</v>
      </c>
      <c r="C133" s="78" t="s">
        <v>238</v>
      </c>
      <c r="D133" s="78"/>
      <c r="E133" s="78"/>
      <c r="F133" s="78"/>
      <c r="G133" s="78"/>
      <c r="H133" s="78"/>
      <c r="I133" s="8"/>
    </row>
    <row r="134" spans="3:9" s="52" customFormat="1" ht="7.5" customHeight="1">
      <c r="C134" s="14"/>
      <c r="D134" s="14"/>
      <c r="E134" s="14"/>
      <c r="F134" s="14"/>
      <c r="G134" s="14"/>
      <c r="H134" s="14"/>
      <c r="I134" s="8"/>
    </row>
    <row r="135" spans="3:9" s="52" customFormat="1" ht="12.75">
      <c r="C135" s="85" t="s">
        <v>172</v>
      </c>
      <c r="D135" s="85"/>
      <c r="E135" s="85"/>
      <c r="F135" s="85"/>
      <c r="G135" s="85"/>
      <c r="H135" s="85"/>
      <c r="I135" s="8">
        <v>399</v>
      </c>
    </row>
    <row r="136" spans="3:9" s="52" customFormat="1" ht="12.75">
      <c r="C136" s="85" t="s">
        <v>253</v>
      </c>
      <c r="D136" s="85"/>
      <c r="E136" s="85"/>
      <c r="F136" s="85"/>
      <c r="G136" s="85"/>
      <c r="H136" s="85"/>
      <c r="I136" s="8">
        <v>582</v>
      </c>
    </row>
    <row r="137" spans="3:9" s="52" customFormat="1" ht="13.5" thickBot="1">
      <c r="C137" s="78" t="s">
        <v>170</v>
      </c>
      <c r="D137" s="78"/>
      <c r="E137" s="78"/>
      <c r="F137" s="78"/>
      <c r="G137" s="78"/>
      <c r="H137" s="78"/>
      <c r="I137" s="39">
        <v>14</v>
      </c>
    </row>
    <row r="138" spans="3:9" s="52" customFormat="1" ht="7.5" customHeight="1">
      <c r="C138" s="36"/>
      <c r="D138" s="36"/>
      <c r="E138" s="36"/>
      <c r="F138" s="36"/>
      <c r="G138" s="36"/>
      <c r="H138" s="36"/>
      <c r="I138" s="40"/>
    </row>
    <row r="139" spans="2:9" s="52" customFormat="1" ht="12.75">
      <c r="B139" s="52" t="s">
        <v>58</v>
      </c>
      <c r="C139" s="78" t="s">
        <v>242</v>
      </c>
      <c r="D139" s="78"/>
      <c r="E139" s="78"/>
      <c r="F139" s="78"/>
      <c r="G139" s="78"/>
      <c r="H139" s="78"/>
      <c r="I139" s="8"/>
    </row>
    <row r="140" spans="3:9" s="52" customFormat="1" ht="12.75">
      <c r="C140" s="85" t="s">
        <v>172</v>
      </c>
      <c r="D140" s="85"/>
      <c r="E140" s="85"/>
      <c r="F140" s="85"/>
      <c r="G140" s="85"/>
      <c r="H140" s="85"/>
      <c r="I140" s="8">
        <v>5254</v>
      </c>
    </row>
    <row r="141" spans="3:9" s="52" customFormat="1" ht="13.5" thickBot="1">
      <c r="C141" s="78" t="s">
        <v>171</v>
      </c>
      <c r="D141" s="78"/>
      <c r="E141" s="78"/>
      <c r="F141" s="78"/>
      <c r="G141" s="78"/>
      <c r="H141" s="78"/>
      <c r="I141" s="20">
        <v>62</v>
      </c>
    </row>
    <row r="142" spans="3:9" s="52" customFormat="1" ht="12.75">
      <c r="C142" s="14"/>
      <c r="D142" s="14"/>
      <c r="E142" s="14"/>
      <c r="F142" s="14"/>
      <c r="G142" s="14"/>
      <c r="H142" s="14"/>
      <c r="I142" s="8"/>
    </row>
    <row r="143" spans="3:9" s="52" customFormat="1" ht="8.25" customHeight="1">
      <c r="C143" s="36"/>
      <c r="D143" s="36"/>
      <c r="E143" s="36"/>
      <c r="F143" s="36"/>
      <c r="G143" s="36"/>
      <c r="H143" s="36"/>
      <c r="I143" s="40"/>
    </row>
    <row r="144" spans="2:9" s="52" customFormat="1" ht="12.75">
      <c r="B144" s="52" t="s">
        <v>60</v>
      </c>
      <c r="C144" s="78" t="s">
        <v>309</v>
      </c>
      <c r="D144" s="78"/>
      <c r="E144" s="78"/>
      <c r="F144" s="78"/>
      <c r="G144" s="78"/>
      <c r="H144" s="78"/>
      <c r="I144" s="8"/>
    </row>
    <row r="145" spans="3:9" s="52" customFormat="1" ht="13.5" thickBot="1">
      <c r="C145" s="78" t="s">
        <v>173</v>
      </c>
      <c r="D145" s="78"/>
      <c r="E145" s="78"/>
      <c r="F145" s="78"/>
      <c r="G145" s="78"/>
      <c r="H145" s="78"/>
      <c r="I145" s="20">
        <v>1825</v>
      </c>
    </row>
    <row r="146" spans="3:9" s="52" customFormat="1" ht="7.5" customHeight="1">
      <c r="C146" s="36"/>
      <c r="D146" s="36"/>
      <c r="E146" s="36"/>
      <c r="F146" s="36"/>
      <c r="G146" s="36"/>
      <c r="H146" s="36"/>
      <c r="I146" s="40"/>
    </row>
    <row r="147" spans="2:11" ht="12.75">
      <c r="B147" s="52" t="s">
        <v>65</v>
      </c>
      <c r="C147" s="78" t="s">
        <v>310</v>
      </c>
      <c r="D147" s="78"/>
      <c r="E147" s="78"/>
      <c r="F147" s="78"/>
      <c r="G147" s="78"/>
      <c r="H147" s="78"/>
      <c r="I147" s="8"/>
      <c r="J147" s="14"/>
      <c r="K147" s="14"/>
    </row>
    <row r="148" spans="2:11" ht="13.5" thickBot="1">
      <c r="B148" s="52"/>
      <c r="C148" s="78" t="s">
        <v>173</v>
      </c>
      <c r="D148" s="78"/>
      <c r="E148" s="78"/>
      <c r="F148" s="78"/>
      <c r="G148" s="78"/>
      <c r="H148" s="78"/>
      <c r="I148" s="20">
        <v>2497</v>
      </c>
      <c r="J148" s="14"/>
      <c r="K148" s="14"/>
    </row>
    <row r="149" spans="2:11" ht="7.5" customHeight="1">
      <c r="B149" s="14"/>
      <c r="C149" s="14"/>
      <c r="D149" s="14"/>
      <c r="E149" s="14"/>
      <c r="F149" s="14"/>
      <c r="G149" s="14"/>
      <c r="H149" s="14"/>
      <c r="I149" s="37"/>
      <c r="J149" s="14"/>
      <c r="K149" s="14"/>
    </row>
    <row r="150" spans="2:11" ht="12.75">
      <c r="B150" s="14"/>
      <c r="C150" s="14"/>
      <c r="D150" s="14"/>
      <c r="E150" s="14"/>
      <c r="F150" s="14"/>
      <c r="G150" s="14"/>
      <c r="H150" s="92" t="s">
        <v>277</v>
      </c>
      <c r="I150" s="92"/>
      <c r="J150" s="14"/>
      <c r="K150" s="14"/>
    </row>
    <row r="151" spans="2:11" ht="12.75">
      <c r="B151" s="14"/>
      <c r="C151" s="14"/>
      <c r="D151" s="14"/>
      <c r="E151" s="14"/>
      <c r="F151" s="14"/>
      <c r="G151" s="14"/>
      <c r="H151" s="37"/>
      <c r="I151" s="37" t="s">
        <v>9</v>
      </c>
      <c r="J151" s="14"/>
      <c r="K151" s="14"/>
    </row>
    <row r="152" spans="2:9" s="52" customFormat="1" ht="7.5" customHeight="1">
      <c r="B152" s="14"/>
      <c r="C152" s="14"/>
      <c r="D152" s="14"/>
      <c r="E152" s="14"/>
      <c r="F152" s="14"/>
      <c r="G152" s="14"/>
      <c r="H152" s="14"/>
      <c r="I152" s="8"/>
    </row>
    <row r="153" spans="2:9" s="52" customFormat="1" ht="12.75">
      <c r="B153" s="52" t="s">
        <v>291</v>
      </c>
      <c r="C153" s="52" t="s">
        <v>174</v>
      </c>
      <c r="D153" s="14"/>
      <c r="E153" s="14"/>
      <c r="F153" s="14"/>
      <c r="G153" s="14"/>
      <c r="H153" s="14"/>
      <c r="I153" s="8"/>
    </row>
    <row r="154" spans="2:9" s="52" customFormat="1" ht="7.5" customHeight="1">
      <c r="B154" s="14"/>
      <c r="C154" s="14"/>
      <c r="D154" s="14"/>
      <c r="E154" s="14"/>
      <c r="F154" s="14"/>
      <c r="G154" s="14"/>
      <c r="H154" s="14"/>
      <c r="I154" s="8"/>
    </row>
    <row r="155" spans="2:9" s="52" customFormat="1" ht="12.75">
      <c r="B155" s="14"/>
      <c r="C155" s="78" t="s">
        <v>239</v>
      </c>
      <c r="D155" s="78"/>
      <c r="E155" s="78"/>
      <c r="F155" s="78"/>
      <c r="G155" s="78"/>
      <c r="H155" s="78"/>
      <c r="I155" s="8">
        <v>763</v>
      </c>
    </row>
    <row r="156" spans="2:9" s="52" customFormat="1" ht="12.75">
      <c r="B156" s="14"/>
      <c r="C156" s="78" t="s">
        <v>311</v>
      </c>
      <c r="D156" s="78"/>
      <c r="E156" s="78"/>
      <c r="F156" s="78"/>
      <c r="G156" s="78"/>
      <c r="H156" s="78"/>
      <c r="I156" s="8">
        <v>307</v>
      </c>
    </row>
    <row r="157" spans="2:9" s="52" customFormat="1" ht="13.5" customHeight="1" thickBot="1">
      <c r="B157" s="14"/>
      <c r="C157" s="78" t="s">
        <v>312</v>
      </c>
      <c r="D157" s="78"/>
      <c r="E157" s="78"/>
      <c r="F157" s="78"/>
      <c r="G157" s="78"/>
      <c r="H157" s="78"/>
      <c r="I157" s="20">
        <v>1226</v>
      </c>
    </row>
    <row r="158" spans="2:9" s="52" customFormat="1" ht="7.5" customHeight="1">
      <c r="B158" s="14"/>
      <c r="C158" s="14"/>
      <c r="D158" s="14"/>
      <c r="E158" s="14"/>
      <c r="F158" s="14"/>
      <c r="G158" s="14"/>
      <c r="H158" s="14"/>
      <c r="I158" s="8"/>
    </row>
    <row r="159" spans="1:11" ht="30" customHeight="1">
      <c r="A159" s="35" t="s">
        <v>37</v>
      </c>
      <c r="B159" s="77" t="s">
        <v>101</v>
      </c>
      <c r="C159" s="77"/>
      <c r="D159" s="77"/>
      <c r="E159" s="77"/>
      <c r="F159" s="77"/>
      <c r="G159" s="77"/>
      <c r="H159" s="77"/>
      <c r="I159" s="77"/>
      <c r="J159" s="13"/>
      <c r="K159" s="13"/>
    </row>
    <row r="160" ht="9" customHeight="1"/>
    <row r="161" spans="1:2" ht="12.75">
      <c r="A161" s="1" t="s">
        <v>38</v>
      </c>
      <c r="B161" s="1" t="s">
        <v>102</v>
      </c>
    </row>
    <row r="162" spans="1:2" ht="7.5" customHeight="1">
      <c r="A162" s="1"/>
      <c r="B162" s="1"/>
    </row>
    <row r="163" spans="1:9" ht="43.5" customHeight="1">
      <c r="A163" s="1"/>
      <c r="B163" s="78" t="s">
        <v>313</v>
      </c>
      <c r="C163" s="78"/>
      <c r="D163" s="78"/>
      <c r="E163" s="78"/>
      <c r="F163" s="78"/>
      <c r="G163" s="78"/>
      <c r="H163" s="78"/>
      <c r="I163" s="78"/>
    </row>
    <row r="164" spans="1:2" ht="7.5" customHeight="1">
      <c r="A164" s="1"/>
      <c r="B164" s="1"/>
    </row>
    <row r="165" spans="1:9" ht="12.75">
      <c r="A165" s="1"/>
      <c r="B165" s="78" t="s">
        <v>293</v>
      </c>
      <c r="C165" s="78"/>
      <c r="D165" s="78"/>
      <c r="E165" s="78"/>
      <c r="F165" s="78"/>
      <c r="G165" s="78"/>
      <c r="H165" s="78"/>
      <c r="I165" s="78"/>
    </row>
    <row r="166" spans="1:9" ht="6.75" customHeight="1">
      <c r="A166" s="1"/>
      <c r="B166" s="14"/>
      <c r="C166" s="14"/>
      <c r="D166" s="14"/>
      <c r="E166" s="14"/>
      <c r="F166" s="14"/>
      <c r="G166" s="14"/>
      <c r="H166" s="14"/>
      <c r="I166" s="14"/>
    </row>
    <row r="167" spans="1:9" ht="30" customHeight="1">
      <c r="A167" s="1"/>
      <c r="B167" s="78" t="s">
        <v>254</v>
      </c>
      <c r="C167" s="78"/>
      <c r="D167" s="78"/>
      <c r="E167" s="78"/>
      <c r="F167" s="78"/>
      <c r="G167" s="78"/>
      <c r="H167" s="78"/>
      <c r="I167" s="78"/>
    </row>
    <row r="168" spans="1:9" ht="7.5" customHeight="1">
      <c r="A168" s="1"/>
      <c r="B168" s="14"/>
      <c r="C168" s="14"/>
      <c r="D168" s="14"/>
      <c r="E168" s="14"/>
      <c r="F168" s="14"/>
      <c r="G168" s="14"/>
      <c r="H168" s="14"/>
      <c r="I168" s="14"/>
    </row>
    <row r="169" spans="1:9" ht="42" customHeight="1">
      <c r="A169" s="1"/>
      <c r="B169" s="78" t="s">
        <v>314</v>
      </c>
      <c r="C169" s="78"/>
      <c r="D169" s="78"/>
      <c r="E169" s="78"/>
      <c r="F169" s="78"/>
      <c r="G169" s="78"/>
      <c r="H169" s="78"/>
      <c r="I169" s="78"/>
    </row>
    <row r="170" spans="1:9" ht="7.5" customHeight="1">
      <c r="A170" s="1"/>
      <c r="B170" s="14"/>
      <c r="C170" s="14"/>
      <c r="D170" s="14"/>
      <c r="E170" s="14"/>
      <c r="F170" s="14"/>
      <c r="G170" s="14"/>
      <c r="H170" s="14"/>
      <c r="I170" s="14"/>
    </row>
    <row r="171" spans="1:11" ht="30" customHeight="1">
      <c r="A171" s="35" t="s">
        <v>39</v>
      </c>
      <c r="B171" s="87" t="s">
        <v>294</v>
      </c>
      <c r="C171" s="78"/>
      <c r="D171" s="78"/>
      <c r="E171" s="78"/>
      <c r="F171" s="78"/>
      <c r="G171" s="78"/>
      <c r="H171" s="78"/>
      <c r="I171" s="78"/>
      <c r="J171" s="14"/>
      <c r="K171" s="14"/>
    </row>
    <row r="172" ht="9" customHeight="1"/>
    <row r="173" spans="2:9" ht="41.25" customHeight="1">
      <c r="B173" s="78" t="s">
        <v>315</v>
      </c>
      <c r="C173" s="78"/>
      <c r="D173" s="78"/>
      <c r="E173" s="78"/>
      <c r="F173" s="78"/>
      <c r="G173" s="78"/>
      <c r="H173" s="78"/>
      <c r="I173" s="78"/>
    </row>
    <row r="174" spans="2:9" ht="7.5" customHeight="1">
      <c r="B174" s="14"/>
      <c r="C174" s="14"/>
      <c r="D174" s="14"/>
      <c r="E174" s="14"/>
      <c r="F174" s="14"/>
      <c r="G174" s="14"/>
      <c r="H174" s="14"/>
      <c r="I174" s="14"/>
    </row>
    <row r="175" spans="1:2" ht="12.75">
      <c r="A175" s="1" t="s">
        <v>40</v>
      </c>
      <c r="B175" s="1" t="s">
        <v>166</v>
      </c>
    </row>
    <row r="176" ht="6.75" customHeight="1"/>
    <row r="177" spans="2:9" ht="39.75" customHeight="1">
      <c r="B177" s="78" t="s">
        <v>296</v>
      </c>
      <c r="C177" s="78"/>
      <c r="D177" s="78"/>
      <c r="E177" s="78"/>
      <c r="F177" s="78"/>
      <c r="G177" s="78"/>
      <c r="H177" s="78"/>
      <c r="I177" s="78"/>
    </row>
    <row r="178" ht="6.75" customHeight="1"/>
    <row r="179" spans="1:11" ht="12.75">
      <c r="A179" s="35" t="s">
        <v>41</v>
      </c>
      <c r="B179" s="87" t="s">
        <v>118</v>
      </c>
      <c r="C179" s="78"/>
      <c r="D179" s="78"/>
      <c r="E179" s="78"/>
      <c r="F179" s="78"/>
      <c r="G179" s="78"/>
      <c r="H179" s="78"/>
      <c r="I179" s="78"/>
      <c r="J179" s="14"/>
      <c r="K179" s="14"/>
    </row>
    <row r="180" ht="9" customHeight="1"/>
    <row r="181" spans="2:11" ht="12.75">
      <c r="B181" s="78" t="s">
        <v>69</v>
      </c>
      <c r="C181" s="78"/>
      <c r="D181" s="78"/>
      <c r="E181" s="78"/>
      <c r="F181" s="78"/>
      <c r="G181" s="78"/>
      <c r="H181" s="78"/>
      <c r="I181" s="78"/>
      <c r="J181" s="14"/>
      <c r="K181" s="14"/>
    </row>
    <row r="182" ht="6.75" customHeight="1"/>
    <row r="183" spans="1:2" ht="12.75">
      <c r="A183" s="1" t="s">
        <v>42</v>
      </c>
      <c r="B183" s="1" t="s">
        <v>12</v>
      </c>
    </row>
    <row r="184" ht="9" customHeight="1"/>
    <row r="185" spans="8:9" ht="12.75">
      <c r="H185" s="3" t="s">
        <v>258</v>
      </c>
      <c r="I185" s="3"/>
    </row>
    <row r="186" spans="8:9" ht="12.75">
      <c r="H186" s="3" t="s">
        <v>71</v>
      </c>
      <c r="I186" s="3" t="s">
        <v>276</v>
      </c>
    </row>
    <row r="187" spans="8:9" ht="12.75">
      <c r="H187" s="3" t="s">
        <v>259</v>
      </c>
      <c r="I187" s="3" t="str">
        <f>+H187</f>
        <v>31.5.2008</v>
      </c>
    </row>
    <row r="188" spans="8:9" ht="12.75">
      <c r="H188" s="3" t="s">
        <v>9</v>
      </c>
      <c r="I188" s="3" t="s">
        <v>9</v>
      </c>
    </row>
    <row r="189" spans="8:9" ht="6.75" customHeight="1">
      <c r="H189" s="3"/>
      <c r="I189" s="3"/>
    </row>
    <row r="190" spans="2:9" ht="12.75">
      <c r="B190" s="2" t="s">
        <v>146</v>
      </c>
      <c r="H190" s="3"/>
      <c r="I190" s="3"/>
    </row>
    <row r="191" spans="2:9" ht="12.75">
      <c r="B191" s="2" t="s">
        <v>43</v>
      </c>
      <c r="H191" s="25">
        <v>8300</v>
      </c>
      <c r="I191" s="25">
        <v>18994</v>
      </c>
    </row>
    <row r="192" spans="2:9" ht="12.75">
      <c r="B192" s="2" t="s">
        <v>292</v>
      </c>
      <c r="H192" s="27">
        <v>-6</v>
      </c>
      <c r="I192" s="27">
        <v>-6</v>
      </c>
    </row>
    <row r="193" spans="8:9" ht="12.75">
      <c r="H193" s="25">
        <f>SUM(H191:H192)</f>
        <v>8294</v>
      </c>
      <c r="I193" s="25">
        <f>SUM(I191:I192)</f>
        <v>18988</v>
      </c>
    </row>
    <row r="194" spans="2:9" ht="12.75">
      <c r="B194" s="2" t="s">
        <v>5</v>
      </c>
      <c r="H194" s="10">
        <v>-8</v>
      </c>
      <c r="I194" s="10">
        <v>-26</v>
      </c>
    </row>
    <row r="195" spans="8:9" ht="13.5" thickBot="1">
      <c r="H195" s="33">
        <f>SUM(H193:H194)</f>
        <v>8286</v>
      </c>
      <c r="I195" s="33">
        <f>SUM(I193:I194)</f>
        <v>18962</v>
      </c>
    </row>
    <row r="196" ht="9" customHeight="1">
      <c r="I196" s="25"/>
    </row>
    <row r="197" spans="2:11" ht="47.25" customHeight="1">
      <c r="B197" s="78" t="s">
        <v>278</v>
      </c>
      <c r="C197" s="78"/>
      <c r="D197" s="78"/>
      <c r="E197" s="78"/>
      <c r="F197" s="78"/>
      <c r="G197" s="78"/>
      <c r="H197" s="78"/>
      <c r="I197" s="78"/>
      <c r="J197" s="14"/>
      <c r="K197" s="14"/>
    </row>
    <row r="198" ht="9" customHeight="1">
      <c r="I198" s="25"/>
    </row>
    <row r="199" spans="1:2" ht="12.75">
      <c r="A199" s="1" t="s">
        <v>44</v>
      </c>
      <c r="B199" s="1" t="s">
        <v>103</v>
      </c>
    </row>
    <row r="200" ht="9" customHeight="1"/>
    <row r="201" spans="2:9" ht="12.75">
      <c r="B201" s="78" t="s">
        <v>297</v>
      </c>
      <c r="C201" s="78"/>
      <c r="D201" s="78"/>
      <c r="E201" s="78"/>
      <c r="F201" s="78"/>
      <c r="G201" s="78"/>
      <c r="H201" s="78"/>
      <c r="I201" s="78"/>
    </row>
    <row r="202" ht="9" customHeight="1"/>
    <row r="203" spans="2:11" ht="66" customHeight="1">
      <c r="B203" s="78" t="s">
        <v>322</v>
      </c>
      <c r="C203" s="78"/>
      <c r="D203" s="78"/>
      <c r="E203" s="78"/>
      <c r="F203" s="78"/>
      <c r="G203" s="78"/>
      <c r="H203" s="78"/>
      <c r="I203" s="78"/>
      <c r="J203" s="14"/>
      <c r="K203" s="14"/>
    </row>
    <row r="204" ht="9" customHeight="1"/>
    <row r="205" spans="1:2" ht="12.75">
      <c r="A205" s="1" t="s">
        <v>45</v>
      </c>
      <c r="B205" s="1" t="s">
        <v>104</v>
      </c>
    </row>
    <row r="206" ht="9" customHeight="1"/>
    <row r="207" spans="2:3" ht="12.75">
      <c r="B207" s="2" t="s">
        <v>28</v>
      </c>
      <c r="C207" s="2" t="s">
        <v>46</v>
      </c>
    </row>
    <row r="208" spans="8:9" ht="12.75">
      <c r="H208" s="3" t="s">
        <v>258</v>
      </c>
      <c r="I208" s="3"/>
    </row>
    <row r="209" spans="8:9" ht="12.75">
      <c r="H209" s="3" t="s">
        <v>71</v>
      </c>
      <c r="I209" s="3" t="s">
        <v>276</v>
      </c>
    </row>
    <row r="210" spans="8:9" ht="12.75">
      <c r="H210" s="3" t="s">
        <v>259</v>
      </c>
      <c r="I210" s="3" t="str">
        <f>+H210</f>
        <v>31.5.2008</v>
      </c>
    </row>
    <row r="211" spans="8:9" ht="12.75">
      <c r="H211" s="3" t="s">
        <v>9</v>
      </c>
      <c r="I211" s="3" t="s">
        <v>9</v>
      </c>
    </row>
    <row r="212" spans="8:9" ht="9.75" customHeight="1">
      <c r="H212" s="3"/>
      <c r="I212" s="3"/>
    </row>
    <row r="213" spans="3:9" ht="13.5" thickBot="1">
      <c r="C213" s="2" t="s">
        <v>47</v>
      </c>
      <c r="H213" s="53">
        <v>900</v>
      </c>
      <c r="I213" s="53">
        <v>2908</v>
      </c>
    </row>
    <row r="214" ht="9" customHeight="1"/>
    <row r="215" spans="3:9" ht="13.5" thickBot="1">
      <c r="C215" s="2" t="s">
        <v>48</v>
      </c>
      <c r="H215" s="53">
        <v>807</v>
      </c>
      <c r="I215" s="53">
        <v>2529</v>
      </c>
    </row>
    <row r="216" spans="8:9" ht="9" customHeight="1">
      <c r="H216" s="32"/>
      <c r="I216" s="32"/>
    </row>
    <row r="217" spans="3:9" ht="13.5" thickBot="1">
      <c r="C217" s="2" t="s">
        <v>68</v>
      </c>
      <c r="H217" s="53">
        <v>62</v>
      </c>
      <c r="I217" s="53">
        <v>1162</v>
      </c>
    </row>
    <row r="218" spans="8:9" ht="9" customHeight="1">
      <c r="H218" s="22"/>
      <c r="I218" s="22"/>
    </row>
    <row r="219" ht="9" customHeight="1"/>
    <row r="220" spans="2:3" ht="12.75">
      <c r="B220" s="2" t="s">
        <v>29</v>
      </c>
      <c r="C220" s="2" t="s">
        <v>279</v>
      </c>
    </row>
    <row r="221" ht="12.75">
      <c r="I221" s="3" t="s">
        <v>9</v>
      </c>
    </row>
    <row r="222" ht="9" customHeight="1"/>
    <row r="223" spans="3:9" ht="13.5" thickBot="1">
      <c r="C223" s="2" t="s">
        <v>49</v>
      </c>
      <c r="I223" s="47">
        <v>19673</v>
      </c>
    </row>
    <row r="224" ht="9" customHeight="1"/>
    <row r="225" spans="3:9" ht="13.5" thickBot="1">
      <c r="C225" s="2" t="s">
        <v>50</v>
      </c>
      <c r="I225" s="47">
        <v>19673</v>
      </c>
    </row>
    <row r="226" ht="9" customHeight="1"/>
    <row r="227" spans="3:9" ht="13.5" thickBot="1">
      <c r="C227" s="2" t="s">
        <v>51</v>
      </c>
      <c r="I227" s="47">
        <v>34630</v>
      </c>
    </row>
    <row r="228" ht="9" customHeight="1"/>
    <row r="229" spans="1:2" ht="12.75">
      <c r="A229" s="1" t="s">
        <v>52</v>
      </c>
      <c r="B229" s="1" t="s">
        <v>105</v>
      </c>
    </row>
    <row r="230" ht="9" customHeight="1"/>
    <row r="231" spans="2:11" ht="91.5" customHeight="1">
      <c r="B231" s="78" t="s">
        <v>163</v>
      </c>
      <c r="C231" s="78"/>
      <c r="D231" s="78"/>
      <c r="E231" s="78"/>
      <c r="F231" s="78"/>
      <c r="G231" s="78"/>
      <c r="H231" s="78"/>
      <c r="I231" s="78"/>
      <c r="J231" s="14"/>
      <c r="K231" s="14"/>
    </row>
    <row r="232" spans="2:11" ht="9" customHeight="1">
      <c r="B232" s="14"/>
      <c r="C232" s="14"/>
      <c r="D232" s="14"/>
      <c r="E232" s="14"/>
      <c r="F232" s="14"/>
      <c r="G232" s="14"/>
      <c r="H232" s="14"/>
      <c r="I232" s="14"/>
      <c r="J232" s="14"/>
      <c r="K232" s="14"/>
    </row>
    <row r="233" spans="2:11" ht="27.75" customHeight="1">
      <c r="B233" s="78" t="s">
        <v>147</v>
      </c>
      <c r="C233" s="78"/>
      <c r="D233" s="78"/>
      <c r="E233" s="78"/>
      <c r="F233" s="78"/>
      <c r="G233" s="78"/>
      <c r="H233" s="78"/>
      <c r="I233" s="78"/>
      <c r="J233" s="14"/>
      <c r="K233" s="14"/>
    </row>
    <row r="234" spans="2:11" ht="9" customHeight="1">
      <c r="B234" s="14"/>
      <c r="C234" s="14"/>
      <c r="D234" s="14"/>
      <c r="E234" s="14"/>
      <c r="F234" s="14"/>
      <c r="G234" s="14"/>
      <c r="H234" s="14"/>
      <c r="I234" s="14"/>
      <c r="J234" s="14"/>
      <c r="K234" s="14"/>
    </row>
    <row r="235" spans="2:11" ht="32.25" customHeight="1">
      <c r="B235" s="78" t="s">
        <v>162</v>
      </c>
      <c r="C235" s="78"/>
      <c r="D235" s="78"/>
      <c r="E235" s="78"/>
      <c r="F235" s="78"/>
      <c r="G235" s="78"/>
      <c r="H235" s="78"/>
      <c r="I235" s="78"/>
      <c r="J235" s="14"/>
      <c r="K235" s="14"/>
    </row>
    <row r="236" spans="2:11" ht="9" customHeight="1">
      <c r="B236" s="14"/>
      <c r="C236" s="14"/>
      <c r="D236" s="14"/>
      <c r="E236" s="14"/>
      <c r="F236" s="14"/>
      <c r="G236" s="14"/>
      <c r="H236" s="14"/>
      <c r="I236" s="14"/>
      <c r="J236" s="14"/>
      <c r="K236" s="14"/>
    </row>
    <row r="237" spans="2:11" ht="27.75" customHeight="1">
      <c r="B237" s="78" t="s">
        <v>154</v>
      </c>
      <c r="C237" s="78"/>
      <c r="D237" s="78"/>
      <c r="E237" s="78"/>
      <c r="F237" s="78"/>
      <c r="G237" s="78"/>
      <c r="H237" s="78"/>
      <c r="I237" s="78"/>
      <c r="J237" s="14"/>
      <c r="K237" s="14"/>
    </row>
    <row r="238" spans="2:11" ht="9" customHeight="1">
      <c r="B238" s="14"/>
      <c r="C238" s="14"/>
      <c r="D238" s="14"/>
      <c r="E238" s="14"/>
      <c r="F238" s="14"/>
      <c r="G238" s="14"/>
      <c r="H238" s="14"/>
      <c r="I238" s="14"/>
      <c r="J238" s="14"/>
      <c r="K238" s="14"/>
    </row>
    <row r="239" spans="2:11" ht="30" customHeight="1">
      <c r="B239" s="78" t="s">
        <v>298</v>
      </c>
      <c r="C239" s="78"/>
      <c r="D239" s="78"/>
      <c r="E239" s="78"/>
      <c r="F239" s="78"/>
      <c r="G239" s="78"/>
      <c r="H239" s="78"/>
      <c r="I239" s="78"/>
      <c r="J239" s="14"/>
      <c r="K239" s="14"/>
    </row>
    <row r="240" spans="2:11" ht="9" customHeight="1">
      <c r="B240" s="14"/>
      <c r="C240" s="14"/>
      <c r="D240" s="14"/>
      <c r="E240" s="14"/>
      <c r="F240" s="14"/>
      <c r="G240" s="14"/>
      <c r="H240" s="14"/>
      <c r="I240" s="14"/>
      <c r="J240" s="14"/>
      <c r="K240" s="14"/>
    </row>
    <row r="241" spans="2:11" ht="37.5" customHeight="1">
      <c r="B241" s="78" t="s">
        <v>299</v>
      </c>
      <c r="C241" s="78"/>
      <c r="D241" s="78"/>
      <c r="E241" s="78"/>
      <c r="F241" s="78"/>
      <c r="G241" s="78"/>
      <c r="H241" s="78"/>
      <c r="I241" s="78"/>
      <c r="J241" s="14"/>
      <c r="K241" s="14"/>
    </row>
    <row r="242" spans="2:9" ht="9" customHeight="1">
      <c r="B242" s="54"/>
      <c r="C242" s="54"/>
      <c r="D242" s="54"/>
      <c r="E242" s="54"/>
      <c r="F242" s="54"/>
      <c r="G242" s="54"/>
      <c r="H242" s="54"/>
      <c r="I242" s="54"/>
    </row>
    <row r="243" spans="1:2" ht="12.75">
      <c r="A243" s="1" t="s">
        <v>53</v>
      </c>
      <c r="B243" s="1" t="s">
        <v>106</v>
      </c>
    </row>
    <row r="244" ht="9" customHeight="1"/>
    <row r="245" spans="2:11" ht="13.5" customHeight="1">
      <c r="B245" s="78" t="s">
        <v>280</v>
      </c>
      <c r="C245" s="78"/>
      <c r="D245" s="78"/>
      <c r="E245" s="78"/>
      <c r="F245" s="78"/>
      <c r="G245" s="78"/>
      <c r="H245" s="78"/>
      <c r="I245" s="78"/>
      <c r="J245" s="14"/>
      <c r="K245" s="14"/>
    </row>
    <row r="246" ht="9" customHeight="1"/>
    <row r="247" spans="1:2" ht="12.75">
      <c r="A247" s="1" t="s">
        <v>54</v>
      </c>
      <c r="B247" s="1" t="s">
        <v>107</v>
      </c>
    </row>
    <row r="248" spans="1:2" ht="9" customHeight="1">
      <c r="A248" s="1"/>
      <c r="B248" s="1"/>
    </row>
    <row r="249" spans="2:9" ht="33" customHeight="1">
      <c r="B249" s="78" t="s">
        <v>281</v>
      </c>
      <c r="C249" s="78"/>
      <c r="D249" s="78"/>
      <c r="E249" s="78"/>
      <c r="F249" s="78"/>
      <c r="G249" s="78"/>
      <c r="H249" s="78"/>
      <c r="I249" s="78"/>
    </row>
    <row r="250" ht="9" customHeight="1"/>
    <row r="251" spans="1:2" ht="12.75">
      <c r="A251" s="1" t="s">
        <v>55</v>
      </c>
      <c r="B251" s="1" t="s">
        <v>108</v>
      </c>
    </row>
    <row r="252" ht="9" customHeight="1"/>
    <row r="253" spans="2:9" ht="27.75" customHeight="1">
      <c r="B253" s="78" t="s">
        <v>183</v>
      </c>
      <c r="C253" s="78"/>
      <c r="D253" s="78"/>
      <c r="E253" s="78"/>
      <c r="F253" s="78"/>
      <c r="G253" s="78"/>
      <c r="H253" s="78"/>
      <c r="I253" s="78"/>
    </row>
    <row r="254" ht="9" customHeight="1"/>
    <row r="255" spans="1:2" ht="12.75">
      <c r="A255" s="1" t="s">
        <v>56</v>
      </c>
      <c r="B255" s="1" t="s">
        <v>109</v>
      </c>
    </row>
    <row r="256" spans="1:2" ht="9" customHeight="1">
      <c r="A256" s="1"/>
      <c r="B256" s="1"/>
    </row>
    <row r="257" spans="1:9" ht="27.75" customHeight="1">
      <c r="A257" s="1"/>
      <c r="B257" s="55" t="s">
        <v>28</v>
      </c>
      <c r="C257" s="78" t="s">
        <v>300</v>
      </c>
      <c r="D257" s="78"/>
      <c r="E257" s="78"/>
      <c r="F257" s="78"/>
      <c r="G257" s="78"/>
      <c r="H257" s="78"/>
      <c r="I257" s="78"/>
    </row>
    <row r="258" spans="1:2" ht="9" customHeight="1">
      <c r="A258" s="1"/>
      <c r="B258" s="1"/>
    </row>
    <row r="259" spans="1:9" ht="29.25" customHeight="1">
      <c r="A259" s="1"/>
      <c r="B259" s="55" t="s">
        <v>29</v>
      </c>
      <c r="C259" s="78" t="s">
        <v>316</v>
      </c>
      <c r="D259" s="78"/>
      <c r="E259" s="78"/>
      <c r="F259" s="78"/>
      <c r="G259" s="78"/>
      <c r="H259" s="78"/>
      <c r="I259" s="78"/>
    </row>
    <row r="260" spans="1:2" ht="9" customHeight="1">
      <c r="A260" s="1"/>
      <c r="B260" s="1"/>
    </row>
    <row r="261" spans="1:9" ht="30" customHeight="1">
      <c r="A261" s="1"/>
      <c r="B261" s="55" t="s">
        <v>155</v>
      </c>
      <c r="C261" s="78" t="s">
        <v>317</v>
      </c>
      <c r="D261" s="78"/>
      <c r="E261" s="78"/>
      <c r="F261" s="78"/>
      <c r="G261" s="78"/>
      <c r="H261" s="78"/>
      <c r="I261" s="78"/>
    </row>
    <row r="262" spans="1:9" ht="9" customHeight="1">
      <c r="A262" s="1"/>
      <c r="C262" s="14"/>
      <c r="D262" s="14"/>
      <c r="E262" s="14"/>
      <c r="F262" s="14"/>
      <c r="G262" s="14"/>
      <c r="H262" s="14"/>
      <c r="I262" s="14"/>
    </row>
    <row r="263" spans="1:9" ht="37.5" customHeight="1">
      <c r="A263" s="1"/>
      <c r="B263" s="55" t="s">
        <v>252</v>
      </c>
      <c r="C263" s="78" t="s">
        <v>318</v>
      </c>
      <c r="D263" s="78"/>
      <c r="E263" s="78"/>
      <c r="F263" s="78"/>
      <c r="G263" s="78"/>
      <c r="H263" s="78"/>
      <c r="I263" s="78"/>
    </row>
    <row r="264" spans="1:2" ht="9" customHeight="1">
      <c r="A264" s="1"/>
      <c r="B264" s="1"/>
    </row>
    <row r="265" spans="1:9" ht="15" customHeight="1">
      <c r="A265" s="1"/>
      <c r="B265" s="55" t="s">
        <v>282</v>
      </c>
      <c r="C265" s="78" t="s">
        <v>184</v>
      </c>
      <c r="D265" s="78"/>
      <c r="E265" s="78"/>
      <c r="F265" s="78"/>
      <c r="G265" s="78"/>
      <c r="H265" s="78"/>
      <c r="I265" s="78"/>
    </row>
    <row r="266" spans="1:9" ht="9" customHeight="1">
      <c r="A266" s="1"/>
      <c r="C266" s="14"/>
      <c r="D266" s="14"/>
      <c r="E266" s="14"/>
      <c r="F266" s="14"/>
      <c r="G266" s="14"/>
      <c r="H266" s="14"/>
      <c r="I266" s="14"/>
    </row>
    <row r="267" spans="1:9" ht="12.75">
      <c r="A267" s="1"/>
      <c r="C267" s="83" t="s">
        <v>110</v>
      </c>
      <c r="D267" s="83"/>
      <c r="G267" s="56" t="s">
        <v>111</v>
      </c>
      <c r="H267" s="56" t="s">
        <v>112</v>
      </c>
      <c r="I267" s="56" t="s">
        <v>119</v>
      </c>
    </row>
    <row r="268" spans="1:9" ht="12.75">
      <c r="A268" s="1"/>
      <c r="G268" s="4" t="s">
        <v>113</v>
      </c>
      <c r="H268" s="4" t="s">
        <v>113</v>
      </c>
      <c r="I268" s="4" t="s">
        <v>113</v>
      </c>
    </row>
    <row r="269" spans="1:9" ht="12.75">
      <c r="A269" s="1"/>
      <c r="C269" s="78" t="s">
        <v>114</v>
      </c>
      <c r="D269" s="78"/>
      <c r="G269" s="57">
        <v>25</v>
      </c>
      <c r="H269" s="57">
        <v>26</v>
      </c>
      <c r="I269" s="57">
        <v>18.5</v>
      </c>
    </row>
    <row r="270" spans="1:9" ht="12.75">
      <c r="A270" s="1"/>
      <c r="C270" s="78" t="s">
        <v>115</v>
      </c>
      <c r="D270" s="78"/>
      <c r="G270" s="57">
        <v>35</v>
      </c>
      <c r="H270" s="57">
        <v>26</v>
      </c>
      <c r="I270" s="57">
        <v>25.9</v>
      </c>
    </row>
    <row r="271" spans="1:9" ht="12.75">
      <c r="A271" s="1"/>
      <c r="C271" s="78" t="s">
        <v>301</v>
      </c>
      <c r="D271" s="78"/>
      <c r="G271" s="57">
        <v>10</v>
      </c>
      <c r="H271" s="57">
        <v>26</v>
      </c>
      <c r="I271" s="57">
        <v>7.4</v>
      </c>
    </row>
    <row r="272" spans="1:9" ht="13.5" thickBot="1">
      <c r="A272" s="1"/>
      <c r="C272" s="14"/>
      <c r="D272" s="14"/>
      <c r="G272" s="58">
        <f>SUM(G269:G271)</f>
        <v>70</v>
      </c>
      <c r="H272" s="58">
        <v>26</v>
      </c>
      <c r="I272" s="58">
        <f>SUM(I269:I271)</f>
        <v>51.8</v>
      </c>
    </row>
    <row r="273" spans="1:9" ht="9" customHeight="1">
      <c r="A273" s="1"/>
      <c r="B273" s="1"/>
      <c r="C273" s="88"/>
      <c r="D273" s="88"/>
      <c r="E273" s="32"/>
      <c r="F273" s="32"/>
      <c r="G273" s="57"/>
      <c r="H273" s="57"/>
      <c r="I273" s="57"/>
    </row>
    <row r="274" spans="1:9" ht="15" customHeight="1">
      <c r="A274" s="1"/>
      <c r="B274" s="55" t="s">
        <v>283</v>
      </c>
      <c r="C274" s="78" t="s">
        <v>185</v>
      </c>
      <c r="D274" s="78"/>
      <c r="E274" s="78"/>
      <c r="F274" s="78"/>
      <c r="G274" s="78"/>
      <c r="H274" s="78"/>
      <c r="I274" s="78"/>
    </row>
    <row r="275" spans="1:2" ht="9" customHeight="1">
      <c r="A275" s="1"/>
      <c r="B275" s="1"/>
    </row>
    <row r="276" spans="1:9" ht="12.75">
      <c r="A276" s="1"/>
      <c r="B276" s="1"/>
      <c r="C276" s="83" t="s">
        <v>110</v>
      </c>
      <c r="D276" s="83"/>
      <c r="G276" s="56" t="s">
        <v>111</v>
      </c>
      <c r="H276" s="56" t="s">
        <v>112</v>
      </c>
      <c r="I276" s="56" t="s">
        <v>119</v>
      </c>
    </row>
    <row r="277" spans="1:9" ht="12.75">
      <c r="A277" s="1"/>
      <c r="B277" s="1"/>
      <c r="G277" s="4" t="s">
        <v>113</v>
      </c>
      <c r="H277" s="4" t="s">
        <v>113</v>
      </c>
      <c r="I277" s="4" t="s">
        <v>113</v>
      </c>
    </row>
    <row r="278" spans="1:9" ht="12.75">
      <c r="A278" s="1"/>
      <c r="B278" s="1"/>
      <c r="C278" s="78" t="s">
        <v>114</v>
      </c>
      <c r="D278" s="78"/>
      <c r="G278" s="59">
        <v>15</v>
      </c>
      <c r="H278" s="59">
        <v>27</v>
      </c>
      <c r="I278" s="59">
        <v>10.95</v>
      </c>
    </row>
    <row r="279" spans="1:9" ht="12.75">
      <c r="A279" s="1"/>
      <c r="B279" s="1"/>
      <c r="C279" s="78" t="s">
        <v>115</v>
      </c>
      <c r="D279" s="78"/>
      <c r="G279" s="4">
        <v>22</v>
      </c>
      <c r="H279" s="59">
        <v>27</v>
      </c>
      <c r="I279" s="4">
        <v>16.06</v>
      </c>
    </row>
    <row r="280" spans="1:9" ht="13.5" thickBot="1">
      <c r="A280" s="1"/>
      <c r="B280" s="1"/>
      <c r="G280" s="58">
        <f>SUM(G278:G279)</f>
        <v>37</v>
      </c>
      <c r="H280" s="58">
        <v>27</v>
      </c>
      <c r="I280" s="58">
        <f>SUM(I278:I279)</f>
        <v>27.009999999999998</v>
      </c>
    </row>
    <row r="281" ht="9" customHeight="1">
      <c r="I281" s="60"/>
    </row>
    <row r="282" spans="1:2" ht="12.75">
      <c r="A282" s="1" t="s">
        <v>59</v>
      </c>
      <c r="B282" s="1" t="s">
        <v>116</v>
      </c>
    </row>
    <row r="283" ht="9" customHeight="1"/>
    <row r="284" ht="12.75">
      <c r="B284" s="2" t="s">
        <v>243</v>
      </c>
    </row>
    <row r="285" ht="9" customHeight="1"/>
    <row r="286" spans="6:10" ht="12.75">
      <c r="F286" s="89" t="s">
        <v>284</v>
      </c>
      <c r="G286" s="89"/>
      <c r="H286" s="89" t="s">
        <v>285</v>
      </c>
      <c r="I286" s="89"/>
      <c r="J286" s="45"/>
    </row>
    <row r="287" spans="6:9" ht="12.75">
      <c r="F287" s="3" t="s">
        <v>259</v>
      </c>
      <c r="G287" s="3" t="s">
        <v>260</v>
      </c>
      <c r="H287" s="3" t="str">
        <f>F287</f>
        <v>31.5.2008</v>
      </c>
      <c r="I287" s="3" t="str">
        <f>G287</f>
        <v>31.5.2007</v>
      </c>
    </row>
    <row r="288" spans="6:9" ht="9" customHeight="1">
      <c r="F288" s="46"/>
      <c r="G288" s="46"/>
      <c r="H288" s="46"/>
      <c r="I288" s="46"/>
    </row>
    <row r="289" ht="12.75">
      <c r="B289" s="2" t="s">
        <v>144</v>
      </c>
    </row>
    <row r="290" spans="2:9" ht="13.5" thickBot="1">
      <c r="B290" s="2" t="s">
        <v>159</v>
      </c>
      <c r="F290" s="47">
        <f>'Income Statement'!F24</f>
        <v>28141</v>
      </c>
      <c r="G290" s="47">
        <f>'Income Statement'!G24</f>
        <v>11571</v>
      </c>
      <c r="H290" s="47">
        <f>'Income Statement'!H24</f>
        <v>67634</v>
      </c>
      <c r="I290" s="47">
        <f>'Income Statement'!I24</f>
        <v>25623</v>
      </c>
    </row>
    <row r="291" spans="6:9" ht="9" customHeight="1">
      <c r="F291" s="25"/>
      <c r="G291" s="25"/>
      <c r="H291" s="25"/>
      <c r="I291" s="25"/>
    </row>
    <row r="292" spans="2:9" ht="30.75" customHeight="1" thickBot="1">
      <c r="B292" s="86" t="s">
        <v>161</v>
      </c>
      <c r="C292" s="86"/>
      <c r="D292" s="86"/>
      <c r="E292" s="86"/>
      <c r="F292" s="47">
        <v>91363</v>
      </c>
      <c r="G292" s="20">
        <v>91363</v>
      </c>
      <c r="H292" s="47">
        <v>91363</v>
      </c>
      <c r="I292" s="20">
        <v>91363</v>
      </c>
    </row>
    <row r="293" spans="6:9" ht="9" customHeight="1">
      <c r="F293" s="25"/>
      <c r="G293" s="25"/>
      <c r="H293" s="25"/>
      <c r="I293" s="25"/>
    </row>
    <row r="294" spans="2:9" ht="12.75">
      <c r="B294" s="2" t="s">
        <v>186</v>
      </c>
      <c r="F294" s="63"/>
      <c r="G294" s="63"/>
      <c r="H294" s="63"/>
      <c r="I294" s="63"/>
    </row>
    <row r="295" spans="2:10" ht="12.75">
      <c r="B295" s="2" t="s">
        <v>13</v>
      </c>
      <c r="F295" s="63">
        <f>F290/F292*100</f>
        <v>30.801309063844222</v>
      </c>
      <c r="G295" s="63">
        <f>G290/G292*100</f>
        <v>12.664864332388385</v>
      </c>
      <c r="H295" s="63">
        <f>H290/H292*100</f>
        <v>74.02777929796525</v>
      </c>
      <c r="I295" s="63">
        <f>I290/I292*100</f>
        <v>28.045269967054498</v>
      </c>
      <c r="J295" s="25"/>
    </row>
    <row r="296" spans="2:9" ht="13.5" thickBot="1">
      <c r="B296" s="2" t="s">
        <v>180</v>
      </c>
      <c r="F296" s="61">
        <f>F290/F292*100</f>
        <v>30.801309063844222</v>
      </c>
      <c r="G296" s="61">
        <f>G290/G292*100</f>
        <v>12.664864332388385</v>
      </c>
      <c r="H296" s="61">
        <f>H290/H292*100</f>
        <v>74.02777929796525</v>
      </c>
      <c r="I296" s="61">
        <f>I290/I292*100</f>
        <v>28.045269967054498</v>
      </c>
    </row>
    <row r="297" ht="9" customHeight="1"/>
    <row r="298" spans="1:2" ht="12.75">
      <c r="A298" s="1" t="s">
        <v>218</v>
      </c>
      <c r="B298" s="1" t="s">
        <v>82</v>
      </c>
    </row>
    <row r="299" spans="2:9" ht="12.75">
      <c r="B299" s="15"/>
      <c r="C299" s="15"/>
      <c r="D299" s="15"/>
      <c r="E299" s="15"/>
      <c r="F299" s="15"/>
      <c r="G299" s="15"/>
      <c r="H299" s="15"/>
      <c r="I299" s="15"/>
    </row>
    <row r="300" spans="2:9" ht="24.75" customHeight="1">
      <c r="B300" s="78" t="s">
        <v>182</v>
      </c>
      <c r="C300" s="78"/>
      <c r="D300" s="78"/>
      <c r="E300" s="78"/>
      <c r="F300" s="78"/>
      <c r="G300" s="78"/>
      <c r="H300" s="78"/>
      <c r="I300" s="78"/>
    </row>
    <row r="301" ht="9" customHeight="1"/>
    <row r="302" ht="9" customHeight="1"/>
    <row r="303" ht="9" customHeight="1"/>
    <row r="304" ht="12.75">
      <c r="A304" s="2" t="s">
        <v>61</v>
      </c>
    </row>
    <row r="308" ht="12.75">
      <c r="A308" s="2" t="s">
        <v>62</v>
      </c>
    </row>
    <row r="309" ht="12.75">
      <c r="A309" s="2" t="s">
        <v>63</v>
      </c>
    </row>
    <row r="310" ht="12.75">
      <c r="A310" s="62" t="s">
        <v>286</v>
      </c>
    </row>
  </sheetData>
  <sheetProtection/>
  <mergeCells count="127">
    <mergeCell ref="B50:E50"/>
    <mergeCell ref="B51:E51"/>
    <mergeCell ref="B37:I37"/>
    <mergeCell ref="B39:I39"/>
    <mergeCell ref="G41:H41"/>
    <mergeCell ref="G42:H42"/>
    <mergeCell ref="B44:E44"/>
    <mergeCell ref="B33:I33"/>
    <mergeCell ref="B35:I35"/>
    <mergeCell ref="G48:H48"/>
    <mergeCell ref="B25:C25"/>
    <mergeCell ref="D25:I25"/>
    <mergeCell ref="B43:E43"/>
    <mergeCell ref="B26:C26"/>
    <mergeCell ref="D26:I26"/>
    <mergeCell ref="B27:C27"/>
    <mergeCell ref="D27:I27"/>
    <mergeCell ref="B29:I29"/>
    <mergeCell ref="B31:I31"/>
    <mergeCell ref="B23:C23"/>
    <mergeCell ref="D23:E23"/>
    <mergeCell ref="B24:C24"/>
    <mergeCell ref="D24:E24"/>
    <mergeCell ref="B21:C21"/>
    <mergeCell ref="D21:E21"/>
    <mergeCell ref="B22:C22"/>
    <mergeCell ref="D22:E22"/>
    <mergeCell ref="C148:H148"/>
    <mergeCell ref="B245:I245"/>
    <mergeCell ref="C133:H133"/>
    <mergeCell ref="C135:H135"/>
    <mergeCell ref="C136:H136"/>
    <mergeCell ref="H69:I69"/>
    <mergeCell ref="B16:C16"/>
    <mergeCell ref="D16:E16"/>
    <mergeCell ref="B17:C17"/>
    <mergeCell ref="D17:E17"/>
    <mergeCell ref="B19:I19"/>
    <mergeCell ref="B18:C18"/>
    <mergeCell ref="D18:I18"/>
    <mergeCell ref="B20:I20"/>
    <mergeCell ref="H286:I286"/>
    <mergeCell ref="B231:I231"/>
    <mergeCell ref="F286:G286"/>
    <mergeCell ref="B235:I235"/>
    <mergeCell ref="C279:D279"/>
    <mergeCell ref="B65:D65"/>
    <mergeCell ref="B113:I113"/>
    <mergeCell ref="C137:H137"/>
    <mergeCell ref="C140:H140"/>
    <mergeCell ref="B127:I127"/>
    <mergeCell ref="B75:D75"/>
    <mergeCell ref="C139:H139"/>
    <mergeCell ref="C144:H144"/>
    <mergeCell ref="C157:H157"/>
    <mergeCell ref="B101:I101"/>
    <mergeCell ref="C141:H141"/>
    <mergeCell ref="B125:I125"/>
    <mergeCell ref="B6:I6"/>
    <mergeCell ref="B72:D72"/>
    <mergeCell ref="B59:I59"/>
    <mergeCell ref="B300:I300"/>
    <mergeCell ref="B66:E66"/>
    <mergeCell ref="B10:I10"/>
    <mergeCell ref="B12:I12"/>
    <mergeCell ref="B95:I95"/>
    <mergeCell ref="B91:I91"/>
    <mergeCell ref="B83:D83"/>
    <mergeCell ref="C261:I261"/>
    <mergeCell ref="B14:I14"/>
    <mergeCell ref="B55:I55"/>
    <mergeCell ref="B87:I87"/>
    <mergeCell ref="B82:D82"/>
    <mergeCell ref="B57:I57"/>
    <mergeCell ref="B73:D73"/>
    <mergeCell ref="F69:G69"/>
    <mergeCell ref="B46:I46"/>
    <mergeCell ref="H150:I150"/>
    <mergeCell ref="B74:D74"/>
    <mergeCell ref="B61:I61"/>
    <mergeCell ref="C276:D276"/>
    <mergeCell ref="C265:I265"/>
    <mergeCell ref="C274:I274"/>
    <mergeCell ref="C257:I257"/>
    <mergeCell ref="C273:D273"/>
    <mergeCell ref="B78:D78"/>
    <mergeCell ref="B129:I129"/>
    <mergeCell ref="B111:I111"/>
    <mergeCell ref="B292:E292"/>
    <mergeCell ref="B179:I179"/>
    <mergeCell ref="B203:I203"/>
    <mergeCell ref="B103:H103"/>
    <mergeCell ref="C278:D278"/>
    <mergeCell ref="C155:H155"/>
    <mergeCell ref="B167:I167"/>
    <mergeCell ref="B173:I173"/>
    <mergeCell ref="B159:I159"/>
    <mergeCell ref="B171:I171"/>
    <mergeCell ref="B239:I239"/>
    <mergeCell ref="B201:I201"/>
    <mergeCell ref="B121:I121"/>
    <mergeCell ref="B100:I100"/>
    <mergeCell ref="B81:D81"/>
    <mergeCell ref="B79:D79"/>
    <mergeCell ref="B107:I107"/>
    <mergeCell ref="B117:I117"/>
    <mergeCell ref="C145:H145"/>
    <mergeCell ref="C147:H147"/>
    <mergeCell ref="B197:I197"/>
    <mergeCell ref="B177:I177"/>
    <mergeCell ref="H130:I130"/>
    <mergeCell ref="B181:I181"/>
    <mergeCell ref="B169:I169"/>
    <mergeCell ref="B233:I233"/>
    <mergeCell ref="B163:I163"/>
    <mergeCell ref="B165:I165"/>
    <mergeCell ref="C156:H156"/>
    <mergeCell ref="C271:D271"/>
    <mergeCell ref="C270:D270"/>
    <mergeCell ref="C267:D267"/>
    <mergeCell ref="B237:I237"/>
    <mergeCell ref="B253:I253"/>
    <mergeCell ref="C269:D269"/>
    <mergeCell ref="B249:I249"/>
    <mergeCell ref="B241:I241"/>
    <mergeCell ref="C263:I263"/>
    <mergeCell ref="C259:I259"/>
  </mergeCells>
  <printOptions/>
  <pageMargins left="0.984251968503937" right="0" top="0.393700787401575" bottom="0.196850393700787" header="0" footer="0.118110236220472"/>
  <pageSetup firstPageNumber="5" useFirstPageNumber="1" horizontalDpi="300" verticalDpi="300" orientation="portrait" paperSize="9" scale="92" r:id="rId1"/>
  <headerFooter alignWithMargins="0">
    <oddFooter>&amp;C&amp;"Arial,Regular"&amp;P</oddFooter>
  </headerFooter>
  <rowBreaks count="5" manualBreakCount="5">
    <brk id="52" max="8" man="1"/>
    <brk id="108" max="8" man="1"/>
    <brk id="158" max="8" man="1"/>
    <brk id="204" max="8" man="1"/>
    <brk id="254" max="8"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 </cp:lastModifiedBy>
  <cp:lastPrinted>2008-07-31T09:28:49Z</cp:lastPrinted>
  <dcterms:created xsi:type="dcterms:W3CDTF">2002-11-19T02:50:17Z</dcterms:created>
  <dcterms:modified xsi:type="dcterms:W3CDTF">2008-07-31T09:36:59Z</dcterms:modified>
  <cp:category/>
  <cp:version/>
  <cp:contentType/>
  <cp:contentStatus/>
</cp:coreProperties>
</file>